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BIOLOGIA112" sheetId="1" r:id="rId1"/>
  </sheets>
  <calcPr calcId="144525"/>
</workbook>
</file>

<file path=xl/comments1.xml><?xml version="1.0" encoding="utf-8"?>
<comments xmlns="http://schemas.openxmlformats.org/spreadsheetml/2006/main">
  <authors>
    <author>usuario</author>
  </authors>
  <commentList>
    <comment ref="C7" authorId="0">
      <text>
        <r>
          <rPr>
            <b/>
            <sz val="9"/>
            <rFont val="Tahoma"/>
            <charset val="1"/>
          </rPr>
          <t>usuario:</t>
        </r>
        <r>
          <rPr>
            <sz val="9"/>
            <rFont val="Tahoma"/>
            <charset val="1"/>
          </rPr>
          <t xml:space="preserve">
NO PRESENTO</t>
        </r>
      </text>
    </comment>
    <comment ref="U7" authorId="0">
      <text>
        <r>
          <rPr>
            <b/>
            <sz val="9"/>
            <rFont val="Tahoma"/>
            <charset val="1"/>
          </rPr>
          <t>usuario:</t>
        </r>
        <r>
          <rPr>
            <sz val="9"/>
            <rFont val="Tahoma"/>
            <charset val="1"/>
          </rPr>
          <t xml:space="preserve">
NO PRESENTO</t>
        </r>
      </text>
    </comment>
    <comment ref="Q11" authorId="0">
      <text>
        <r>
          <rPr>
            <b/>
            <sz val="9"/>
            <rFont val="Tahoma"/>
            <charset val="1"/>
          </rPr>
          <t>usuario:</t>
        </r>
        <r>
          <rPr>
            <sz val="9"/>
            <rFont val="Tahoma"/>
            <charset val="1"/>
          </rPr>
          <t xml:space="preserve">
NO PRESENTO</t>
        </r>
      </text>
    </comment>
    <comment ref="C22" authorId="0">
      <text>
        <r>
          <rPr>
            <b/>
            <sz val="9"/>
            <rFont val="Tahoma"/>
            <charset val="1"/>
          </rPr>
          <t>usuario:</t>
        </r>
        <r>
          <rPr>
            <sz val="9"/>
            <rFont val="Tahoma"/>
            <charset val="1"/>
          </rPr>
          <t xml:space="preserve">
NO PRESENTO</t>
        </r>
      </text>
    </comment>
    <comment ref="U22" authorId="0">
      <text>
        <r>
          <rPr>
            <b/>
            <sz val="9"/>
            <rFont val="Tahoma"/>
            <charset val="1"/>
          </rPr>
          <t>usuario:</t>
        </r>
        <r>
          <rPr>
            <sz val="9"/>
            <rFont val="Tahoma"/>
            <charset val="1"/>
          </rPr>
          <t xml:space="preserve">
NO PRSENTO</t>
        </r>
      </text>
    </comment>
    <comment ref="C25" authorId="0">
      <text>
        <r>
          <rPr>
            <b/>
            <sz val="9"/>
            <rFont val="Tahoma"/>
            <charset val="1"/>
          </rPr>
          <t>usuario:</t>
        </r>
        <r>
          <rPr>
            <sz val="9"/>
            <rFont val="Tahoma"/>
            <charset val="1"/>
          </rPr>
          <t xml:space="preserve">
NO PRESENTO</t>
        </r>
      </text>
    </comment>
    <comment ref="U25" authorId="0">
      <text>
        <r>
          <rPr>
            <b/>
            <sz val="9"/>
            <rFont val="Tahoma"/>
            <charset val="1"/>
          </rPr>
          <t>usuario:</t>
        </r>
        <r>
          <rPr>
            <sz val="9"/>
            <rFont val="Tahoma"/>
            <charset val="1"/>
          </rPr>
          <t xml:space="preserve">
NO PRESENTO</t>
        </r>
      </text>
    </comment>
  </commentList>
</comments>
</file>

<file path=xl/sharedStrings.xml><?xml version="1.0" encoding="utf-8"?>
<sst xmlns="http://schemas.openxmlformats.org/spreadsheetml/2006/main" count="70">
  <si>
    <t>LUIS OSWALD GIRALDO RAMIREZ</t>
  </si>
  <si>
    <t>FINAL</t>
  </si>
  <si>
    <t>SEGUNDO PERIODO 2018</t>
  </si>
  <si>
    <t xml:space="preserve">APTITUDINAL </t>
  </si>
  <si>
    <t>TRABAJO EN AULA</t>
  </si>
  <si>
    <t>P. de PERIODO</t>
  </si>
  <si>
    <t>P. CONSTATACION</t>
  </si>
  <si>
    <t>TAREAS EXTRA ESCOLARES</t>
  </si>
  <si>
    <t>PRUEBA DE CONSTATACIÓN</t>
  </si>
  <si>
    <t>P. MEJORAMIENTO</t>
  </si>
  <si>
    <t>ASIGNATURA BIOLOGIA</t>
  </si>
  <si>
    <t>5.1</t>
  </si>
  <si>
    <t>5.2</t>
  </si>
  <si>
    <t>PROM</t>
  </si>
  <si>
    <t>%</t>
  </si>
  <si>
    <t>1.1</t>
  </si>
  <si>
    <t>1.2</t>
  </si>
  <si>
    <t>1.3</t>
  </si>
  <si>
    <t>1.4</t>
  </si>
  <si>
    <t>1.5</t>
  </si>
  <si>
    <t>1.6</t>
  </si>
  <si>
    <t>1.7</t>
  </si>
  <si>
    <t>1.8</t>
  </si>
  <si>
    <t>4.1</t>
  </si>
  <si>
    <t>4.2</t>
  </si>
  <si>
    <t>3.1</t>
  </si>
  <si>
    <t>3.2</t>
  </si>
  <si>
    <t>2.1</t>
  </si>
  <si>
    <t>2.2</t>
  </si>
  <si>
    <t>2.3</t>
  </si>
  <si>
    <t>NOMBRE DEL ALUMNO</t>
  </si>
  <si>
    <t xml:space="preserve"> TI</t>
  </si>
  <si>
    <t>ALVAREZ CASTAÑO ANA SOFIA</t>
  </si>
  <si>
    <t>AREIZA AGUDELO PAULINA</t>
  </si>
  <si>
    <t>BUSTAMANTE CORREA ALEJANDRO</t>
  </si>
  <si>
    <t>CALDERON VELAZQUEZ SARA</t>
  </si>
  <si>
    <t>CASTAÑEDA SANTOFIMIO LAURA</t>
  </si>
  <si>
    <t>CASTAÑO SANTIAGO DANIELA</t>
  </si>
  <si>
    <t>CORRALES CORONEL JOSE MANUEL</t>
  </si>
  <si>
    <t>GALARZO VARELA YISEL JULIANA</t>
  </si>
  <si>
    <t>GUERRA ZAPATA NICOLAS</t>
  </si>
  <si>
    <t>HENAO ESPEJO JUAN CAMILO</t>
  </si>
  <si>
    <t>MEJIA ALVAREZ JUAN MANUEL</t>
  </si>
  <si>
    <t>OROZCO AGUDELO DAVID ANDRES</t>
  </si>
  <si>
    <t>ORTEGA GUERRA ISABELA</t>
  </si>
  <si>
    <t>PARRA HINCAPIE MAYCOL</t>
  </si>
  <si>
    <t>PELAEZ SIBAJA SUSANA</t>
  </si>
  <si>
    <t>PEREZ ESCALANTE ALEJANDRO</t>
  </si>
  <si>
    <t>QUICENO BALLESTEROS LUISA MARIA</t>
  </si>
  <si>
    <t>QUINTANA TOBON KELLY JOHANA</t>
  </si>
  <si>
    <t>RAMIREZ GALLEGO EZEQUIEL ANDRES</t>
  </si>
  <si>
    <t>RAMIRES RENTERIA DEIRI DANIELA</t>
  </si>
  <si>
    <t>RENGIFO GUZMAN NOHEMY</t>
  </si>
  <si>
    <t>RESTREPO ALDANA SARAH JULIANA</t>
  </si>
  <si>
    <t>RESTREPO GIRALDO SAMUEL</t>
  </si>
  <si>
    <t>VASQUEZ MUÑOS SEBASTIAN</t>
  </si>
  <si>
    <t>VASQUEZ TOBON LAURA MELISSA</t>
  </si>
  <si>
    <t>VELASQUEZ TAMAYO ALISON</t>
  </si>
  <si>
    <t>VILLA FORERO PAULINA</t>
  </si>
  <si>
    <t>VILLAFAÑE ARIAS FERNANDO</t>
  </si>
  <si>
    <t>trabajo en el aula</t>
  </si>
  <si>
    <t>prueba de periodo</t>
  </si>
  <si>
    <t>preguntas icfes 5 de junio</t>
  </si>
  <si>
    <t>aptitudinal</t>
  </si>
  <si>
    <t>tarea extraescolar</t>
  </si>
  <si>
    <t>efectuada en mayo</t>
  </si>
  <si>
    <t>PROYECTODEVIDA, CON REÑIGION, VICKY</t>
  </si>
  <si>
    <t>FRASES DEL CEPAD INDIVIDUALES</t>
  </si>
  <si>
    <t>prueba de constatacion</t>
  </si>
  <si>
    <t>CUADRO DE PUNNET,29 DE MAYO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</si>
</sst>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.00_-;\-* #,##0.00_-;_-* &quot;-&quot;??_-;_-@_-"/>
    <numFmt numFmtId="177" formatCode="0.0"/>
    <numFmt numFmtId="178" formatCode="_-* #,##0_-;\-* #,##0_-;_-* &quot;-&quot;_-;_-@_-"/>
    <numFmt numFmtId="179" formatCode="0.000"/>
    <numFmt numFmtId="180" formatCode="_-* #,##0.00_-;\-* #,##0.00_-;_-* &quot;-&quot;_-;_-@_-"/>
  </numFmts>
  <fonts count="28">
    <font>
      <sz val="11"/>
      <color theme="1"/>
      <name val="Calibri"/>
      <charset val="134"/>
      <scheme val="minor"/>
    </font>
    <font>
      <sz val="12"/>
      <color theme="3"/>
      <name val="Calibri"/>
      <charset val="134"/>
      <scheme val="minor"/>
    </font>
    <font>
      <b/>
      <sz val="12"/>
      <color theme="3"/>
      <name val="Calibri"/>
      <charset val="134"/>
      <scheme val="minor"/>
    </font>
    <font>
      <sz val="12"/>
      <name val="Calibri"/>
      <charset val="204"/>
      <scheme val="minor"/>
    </font>
    <font>
      <sz val="12"/>
      <color rgb="FFFF0000"/>
      <name val="Calibri"/>
      <charset val="204"/>
      <scheme val="minor"/>
    </font>
    <font>
      <sz val="12"/>
      <color rgb="FF1F497D"/>
      <name val="Calibri"/>
      <charset val="134"/>
      <scheme val="minor"/>
    </font>
    <font>
      <sz val="12"/>
      <color theme="3" tint="-0.499984740745262"/>
      <name val="Calibri"/>
      <charset val="134"/>
      <scheme val="minor"/>
    </font>
    <font>
      <sz val="12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0" fillId="0" borderId="9" applyNumberFormat="0" applyFill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44" fontId="12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2" fillId="20" borderId="8" applyNumberFormat="0" applyFon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Border="1"/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Border="1"/>
    <xf numFmtId="49" fontId="5" fillId="0" borderId="0" xfId="0" applyNumberFormat="1" applyFont="1"/>
    <xf numFmtId="177" fontId="1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77" fontId="1" fillId="0" borderId="1" xfId="0" applyNumberFormat="1" applyFont="1" applyFill="1" applyBorder="1" applyAlignment="1">
      <alignment horizontal="center" vertical="center"/>
    </xf>
    <xf numFmtId="179" fontId="1" fillId="0" borderId="1" xfId="6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1" xfId="0" applyNumberFormat="1" applyFont="1" applyFill="1" applyBorder="1"/>
    <xf numFmtId="2" fontId="1" fillId="0" borderId="1" xfId="0" applyNumberFormat="1" applyFont="1" applyBorder="1"/>
    <xf numFmtId="179" fontId="1" fillId="0" borderId="1" xfId="0" applyNumberFormat="1" applyFont="1" applyBorder="1"/>
    <xf numFmtId="180" fontId="1" fillId="0" borderId="1" xfId="4" applyNumberFormat="1" applyFont="1" applyBorder="1"/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5" fillId="0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/>
    </xf>
    <xf numFmtId="177" fontId="1" fillId="0" borderId="1" xfId="0" applyNumberFormat="1" applyFont="1" applyBorder="1"/>
    <xf numFmtId="2" fontId="3" fillId="2" borderId="1" xfId="0" applyNumberFormat="1" applyFont="1" applyFill="1" applyBorder="1" applyAlignment="1">
      <alignment horizontal="center" vertical="center"/>
    </xf>
    <xf numFmtId="9" fontId="1" fillId="0" borderId="0" xfId="7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2" fontId="7" fillId="0" borderId="1" xfId="0" applyNumberFormat="1" applyFont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dxfs count="7">
    <dxf>
      <fill>
        <patternFill patternType="solid">
          <bgColor rgb="FFFFFF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00B05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54"/>
  <sheetViews>
    <sheetView tabSelected="1" topLeftCell="A24" workbookViewId="0">
      <pane xSplit="1" topLeftCell="B1" activePane="topRight" state="frozen"/>
      <selection/>
      <selection pane="topRight" activeCell="M31" sqref="M31"/>
    </sheetView>
  </sheetViews>
  <sheetFormatPr defaultColWidth="9" defaultRowHeight="15"/>
  <cols>
    <col min="1" max="1" width="40.1428571428571" customWidth="1"/>
    <col min="2" max="2" width="13.8571428571429" customWidth="1"/>
    <col min="3" max="14" width="5.71428571428571" customWidth="1"/>
    <col min="15" max="16" width="6.42857142857143" customWidth="1"/>
    <col min="17" max="19" width="5.57142857142857" customWidth="1"/>
    <col min="20" max="20" width="6.85714285714286" customWidth="1"/>
    <col min="21" max="22" width="5.57142857142857" customWidth="1"/>
    <col min="23" max="23" width="6.14285714285714" customWidth="1"/>
    <col min="24" max="24" width="7.28571428571429" customWidth="1"/>
    <col min="25" max="27" width="5.14285714285714" customWidth="1"/>
    <col min="28" max="28" width="6" customWidth="1"/>
    <col min="29" max="29" width="6.85714285714286" customWidth="1"/>
    <col min="30" max="37" width="9" hidden="1" customWidth="1"/>
    <col min="38" max="38" width="6.85714285714286" customWidth="1"/>
  </cols>
  <sheetData>
    <row r="1" ht="15.75" spans="1:38">
      <c r="A1" s="1" t="s">
        <v>0</v>
      </c>
      <c r="B1" s="1"/>
      <c r="C1" s="2">
        <v>0.1</v>
      </c>
      <c r="D1" s="3"/>
      <c r="E1" s="3"/>
      <c r="F1" s="3"/>
      <c r="G1" s="2">
        <v>0.5</v>
      </c>
      <c r="H1" s="3"/>
      <c r="I1" s="3"/>
      <c r="J1" s="3"/>
      <c r="K1" s="3"/>
      <c r="L1" s="3"/>
      <c r="M1" s="3"/>
      <c r="N1" s="3"/>
      <c r="O1" s="3"/>
      <c r="P1" s="3"/>
      <c r="Q1" s="2">
        <v>0.15</v>
      </c>
      <c r="R1" s="2"/>
      <c r="S1" s="2"/>
      <c r="T1" s="3"/>
      <c r="U1" s="2">
        <v>0.15</v>
      </c>
      <c r="V1" s="2"/>
      <c r="W1" s="2"/>
      <c r="X1" s="3"/>
      <c r="Y1" s="2">
        <v>0.1</v>
      </c>
      <c r="Z1" s="2"/>
      <c r="AA1" s="2"/>
      <c r="AB1" s="2"/>
      <c r="AC1" s="2"/>
      <c r="AD1" s="2">
        <v>0.1</v>
      </c>
      <c r="AE1" s="2"/>
      <c r="AF1" s="2"/>
      <c r="AG1" s="3"/>
      <c r="AH1" s="43"/>
      <c r="AI1" s="43"/>
      <c r="AJ1" s="43"/>
      <c r="AK1" s="43"/>
      <c r="AL1" s="44" t="s">
        <v>1</v>
      </c>
    </row>
    <row r="2" ht="15.75" spans="1:38">
      <c r="A2" s="1" t="s">
        <v>2</v>
      </c>
      <c r="B2" s="1"/>
      <c r="C2" s="4" t="s">
        <v>3</v>
      </c>
      <c r="D2" s="4"/>
      <c r="E2" s="4"/>
      <c r="F2" s="4"/>
      <c r="G2" s="4" t="s">
        <v>4</v>
      </c>
      <c r="H2" s="4"/>
      <c r="I2" s="4"/>
      <c r="J2" s="4"/>
      <c r="K2" s="4"/>
      <c r="L2" s="4"/>
      <c r="M2" s="4"/>
      <c r="N2" s="4"/>
      <c r="O2" s="4"/>
      <c r="P2" s="4"/>
      <c r="Q2" s="3" t="s">
        <v>5</v>
      </c>
      <c r="R2" s="3"/>
      <c r="S2" s="3"/>
      <c r="T2" s="3"/>
      <c r="U2" s="3" t="s">
        <v>6</v>
      </c>
      <c r="V2" s="3"/>
      <c r="W2" s="3"/>
      <c r="X2" s="3"/>
      <c r="Y2" s="3" t="s">
        <v>7</v>
      </c>
      <c r="Z2" s="3"/>
      <c r="AA2" s="3"/>
      <c r="AB2" s="3"/>
      <c r="AC2" s="3"/>
      <c r="AD2" s="3" t="s">
        <v>8</v>
      </c>
      <c r="AE2" s="3"/>
      <c r="AF2" s="3"/>
      <c r="AG2" s="3"/>
      <c r="AH2" s="43" t="s">
        <v>9</v>
      </c>
      <c r="AI2" s="43"/>
      <c r="AJ2" s="43"/>
      <c r="AK2" s="43"/>
      <c r="AL2" s="44"/>
    </row>
    <row r="3" ht="15.75" spans="1:38">
      <c r="A3" s="1" t="s">
        <v>10</v>
      </c>
      <c r="B3" s="1"/>
      <c r="C3" s="4" t="s">
        <v>11</v>
      </c>
      <c r="D3" s="4" t="s">
        <v>12</v>
      </c>
      <c r="E3" s="5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 t="s">
        <v>22</v>
      </c>
      <c r="O3" s="5" t="s">
        <v>13</v>
      </c>
      <c r="P3" s="4" t="s">
        <v>14</v>
      </c>
      <c r="Q3" s="4" t="s">
        <v>23</v>
      </c>
      <c r="R3" s="4" t="s">
        <v>24</v>
      </c>
      <c r="S3" s="5" t="s">
        <v>13</v>
      </c>
      <c r="T3" s="4" t="s">
        <v>14</v>
      </c>
      <c r="U3" s="4" t="s">
        <v>25</v>
      </c>
      <c r="V3" s="4" t="s">
        <v>26</v>
      </c>
      <c r="W3" s="5" t="s">
        <v>13</v>
      </c>
      <c r="X3" s="4" t="s">
        <v>14</v>
      </c>
      <c r="Y3" s="4" t="s">
        <v>27</v>
      </c>
      <c r="Z3" s="4" t="s">
        <v>28</v>
      </c>
      <c r="AA3" s="4" t="s">
        <v>29</v>
      </c>
      <c r="AB3" s="5" t="s">
        <v>13</v>
      </c>
      <c r="AC3" s="36" t="s">
        <v>14</v>
      </c>
      <c r="AD3" s="36" t="s">
        <v>25</v>
      </c>
      <c r="AE3" s="36" t="s">
        <v>26</v>
      </c>
      <c r="AF3" s="37" t="s">
        <v>13</v>
      </c>
      <c r="AG3" s="4" t="s">
        <v>14</v>
      </c>
      <c r="AH3" s="45">
        <v>1</v>
      </c>
      <c r="AI3" s="45">
        <v>2</v>
      </c>
      <c r="AJ3" s="46" t="s">
        <v>13</v>
      </c>
      <c r="AK3" s="45" t="s">
        <v>14</v>
      </c>
      <c r="AL3" s="44"/>
    </row>
    <row r="4" ht="15.75" spans="1:38">
      <c r="A4" s="6" t="s">
        <v>30</v>
      </c>
      <c r="B4" s="6" t="s">
        <v>31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5"/>
      <c r="T4" s="4"/>
      <c r="U4" s="4"/>
      <c r="V4" s="4"/>
      <c r="W4" s="5"/>
      <c r="X4" s="4"/>
      <c r="Y4" s="4"/>
      <c r="Z4" s="4"/>
      <c r="AA4" s="4"/>
      <c r="AB4" s="5"/>
      <c r="AC4" s="38"/>
      <c r="AD4" s="38"/>
      <c r="AE4" s="38"/>
      <c r="AF4" s="39"/>
      <c r="AG4" s="4"/>
      <c r="AH4" s="45"/>
      <c r="AI4" s="45"/>
      <c r="AJ4" s="46"/>
      <c r="AK4" s="45"/>
      <c r="AL4" s="44"/>
    </row>
    <row r="5" ht="15.75" spans="1:38">
      <c r="A5" s="7" t="s">
        <v>32</v>
      </c>
      <c r="B5" s="7">
        <v>1000746873</v>
      </c>
      <c r="C5" s="8">
        <v>3.7</v>
      </c>
      <c r="D5" s="9"/>
      <c r="E5" s="10">
        <f>AVERAGE(C5:D5)</f>
        <v>3.7</v>
      </c>
      <c r="F5" s="10">
        <f>+E5*0.1</f>
        <v>0.37</v>
      </c>
      <c r="G5" s="10"/>
      <c r="H5" s="10"/>
      <c r="I5" s="10"/>
      <c r="J5" s="10"/>
      <c r="K5" s="9"/>
      <c r="L5" s="23"/>
      <c r="M5" s="23"/>
      <c r="N5" s="23"/>
      <c r="O5" s="24" t="e">
        <f>AVERAGE(G5:N5)</f>
        <v>#DIV/0!</v>
      </c>
      <c r="P5" s="25" t="e">
        <f>(O5*50/100)</f>
        <v>#DIV/0!</v>
      </c>
      <c r="Q5" s="28">
        <v>4.8</v>
      </c>
      <c r="R5" s="29"/>
      <c r="S5" s="29">
        <f t="shared" ref="S5:S32" si="0">AVERAGE(Q5:R5)</f>
        <v>4.8</v>
      </c>
      <c r="T5" s="30">
        <f t="shared" ref="T5:T14" si="1">+S5*0.15</f>
        <v>0.72</v>
      </c>
      <c r="U5" s="28">
        <v>1</v>
      </c>
      <c r="V5" s="29"/>
      <c r="W5" s="29">
        <f>AVERAGE(U5:V5)</f>
        <v>1</v>
      </c>
      <c r="X5" s="30">
        <f t="shared" ref="X5:X20" si="2">+W5*0.15</f>
        <v>0.15</v>
      </c>
      <c r="Y5" s="32">
        <v>4</v>
      </c>
      <c r="Z5" s="40"/>
      <c r="AA5" s="40"/>
      <c r="AB5" s="29">
        <f t="shared" ref="AB5:AB32" si="3">AVERAGE(Y5:AA5)</f>
        <v>4</v>
      </c>
      <c r="AC5" s="29">
        <f t="shared" ref="AC5:AC32" si="4">+AB5*0.1</f>
        <v>0.4</v>
      </c>
      <c r="AD5" s="40"/>
      <c r="AE5" s="40"/>
      <c r="AF5" s="40" t="e">
        <f>AVERAGE(AD5:AE5)</f>
        <v>#DIV/0!</v>
      </c>
      <c r="AG5" s="40" t="e">
        <f>+AF5*0.1</f>
        <v>#DIV/0!</v>
      </c>
      <c r="AH5" s="40"/>
      <c r="AI5" s="40"/>
      <c r="AJ5" s="40"/>
      <c r="AK5" s="40"/>
      <c r="AL5" s="47" t="e">
        <f>+AC5+X5+T5+P5+F5</f>
        <v>#DIV/0!</v>
      </c>
    </row>
    <row r="6" ht="15.75" spans="1:38">
      <c r="A6" s="7" t="s">
        <v>33</v>
      </c>
      <c r="B6" s="7">
        <v>1000547473</v>
      </c>
      <c r="C6" s="8">
        <v>4</v>
      </c>
      <c r="D6" s="9"/>
      <c r="E6" s="10">
        <f t="shared" ref="E6:E32" si="5">AVERAGE(C6:D6)</f>
        <v>4</v>
      </c>
      <c r="F6" s="10">
        <f t="shared" ref="F6:F32" si="6">+E6*0.1</f>
        <v>0.4</v>
      </c>
      <c r="G6" s="9"/>
      <c r="H6" s="9"/>
      <c r="I6" s="9"/>
      <c r="J6" s="9"/>
      <c r="K6" s="9"/>
      <c r="L6" s="23"/>
      <c r="M6" s="23"/>
      <c r="N6" s="23"/>
      <c r="O6" s="24" t="e">
        <f t="shared" ref="O6:O32" si="7">AVERAGE(G6:N6)</f>
        <v>#DIV/0!</v>
      </c>
      <c r="P6" s="25" t="e">
        <f t="shared" ref="P6:P32" si="8">(O6*50/100)</f>
        <v>#DIV/0!</v>
      </c>
      <c r="Q6" s="28">
        <v>4.3</v>
      </c>
      <c r="R6" s="29"/>
      <c r="S6" s="29">
        <f t="shared" si="0"/>
        <v>4.3</v>
      </c>
      <c r="T6" s="30">
        <f t="shared" si="1"/>
        <v>0.645</v>
      </c>
      <c r="U6" s="28">
        <v>2</v>
      </c>
      <c r="V6" s="29"/>
      <c r="W6" s="31">
        <f>AVERAGE(U6:V6)</f>
        <v>2</v>
      </c>
      <c r="X6" s="30">
        <f t="shared" si="2"/>
        <v>0.3</v>
      </c>
      <c r="Y6" s="10">
        <v>3.8</v>
      </c>
      <c r="Z6" s="40"/>
      <c r="AA6" s="40"/>
      <c r="AB6" s="29">
        <f t="shared" si="3"/>
        <v>3.8</v>
      </c>
      <c r="AC6" s="29">
        <f t="shared" si="4"/>
        <v>0.38</v>
      </c>
      <c r="AD6" s="40"/>
      <c r="AE6" s="40"/>
      <c r="AF6" s="40" t="e">
        <f t="shared" ref="AF6:AF32" si="9">AVERAGE(AD6:AE6)</f>
        <v>#DIV/0!</v>
      </c>
      <c r="AG6" s="40" t="e">
        <f t="shared" ref="AG6:AG32" si="10">+AF6*0.1</f>
        <v>#DIV/0!</v>
      </c>
      <c r="AH6" s="40"/>
      <c r="AI6" s="40"/>
      <c r="AJ6" s="40"/>
      <c r="AK6" s="40"/>
      <c r="AL6" s="29" t="e">
        <f t="shared" ref="AL6:AL32" si="11">+AC6+X6+T6+P6+F6</f>
        <v>#DIV/0!</v>
      </c>
    </row>
    <row r="7" ht="15.75" spans="1:38">
      <c r="A7" s="11" t="s">
        <v>34</v>
      </c>
      <c r="B7" s="11">
        <v>1026160055</v>
      </c>
      <c r="C7" s="12">
        <v>3.5</v>
      </c>
      <c r="D7" s="9"/>
      <c r="E7" s="10">
        <f t="shared" si="5"/>
        <v>3.5</v>
      </c>
      <c r="F7" s="10">
        <f t="shared" si="6"/>
        <v>0.35</v>
      </c>
      <c r="G7" s="13"/>
      <c r="H7" s="9"/>
      <c r="I7" s="9"/>
      <c r="J7" s="9"/>
      <c r="K7" s="9"/>
      <c r="L7" s="23"/>
      <c r="M7" s="23"/>
      <c r="N7" s="23"/>
      <c r="O7" s="24" t="e">
        <f t="shared" si="7"/>
        <v>#DIV/0!</v>
      </c>
      <c r="P7" s="25" t="e">
        <f t="shared" si="8"/>
        <v>#DIV/0!</v>
      </c>
      <c r="Q7" s="32">
        <v>4.8</v>
      </c>
      <c r="R7" s="29"/>
      <c r="S7" s="29">
        <f t="shared" si="0"/>
        <v>4.8</v>
      </c>
      <c r="T7" s="30">
        <f t="shared" si="1"/>
        <v>0.72</v>
      </c>
      <c r="U7" s="12">
        <v>1</v>
      </c>
      <c r="V7" s="29"/>
      <c r="W7" s="29">
        <f>AVERAGE(U7:V7)</f>
        <v>1</v>
      </c>
      <c r="X7" s="30">
        <f t="shared" si="2"/>
        <v>0.15</v>
      </c>
      <c r="Y7" s="10">
        <v>1</v>
      </c>
      <c r="Z7" s="40"/>
      <c r="AA7" s="40"/>
      <c r="AB7" s="29">
        <f t="shared" si="3"/>
        <v>1</v>
      </c>
      <c r="AC7" s="29">
        <f t="shared" si="4"/>
        <v>0.1</v>
      </c>
      <c r="AD7" s="40"/>
      <c r="AE7" s="40"/>
      <c r="AF7" s="40" t="e">
        <f t="shared" si="9"/>
        <v>#DIV/0!</v>
      </c>
      <c r="AG7" s="40" t="e">
        <f t="shared" si="10"/>
        <v>#DIV/0!</v>
      </c>
      <c r="AH7" s="40"/>
      <c r="AI7" s="40"/>
      <c r="AJ7" s="40"/>
      <c r="AK7" s="40"/>
      <c r="AL7" s="29" t="e">
        <f t="shared" si="11"/>
        <v>#DIV/0!</v>
      </c>
    </row>
    <row r="8" ht="15.75" spans="1:38">
      <c r="A8" s="7" t="s">
        <v>35</v>
      </c>
      <c r="B8" s="7">
        <v>1001420711</v>
      </c>
      <c r="C8" s="8">
        <v>4.1</v>
      </c>
      <c r="D8" s="9"/>
      <c r="E8" s="10">
        <f t="shared" si="5"/>
        <v>4.1</v>
      </c>
      <c r="F8" s="10">
        <f t="shared" si="6"/>
        <v>0.41</v>
      </c>
      <c r="G8" s="9"/>
      <c r="H8" s="9"/>
      <c r="I8" s="9"/>
      <c r="J8" s="9"/>
      <c r="K8" s="9"/>
      <c r="L8" s="23"/>
      <c r="M8" s="23"/>
      <c r="N8" s="23"/>
      <c r="O8" s="24" t="e">
        <f t="shared" si="7"/>
        <v>#DIV/0!</v>
      </c>
      <c r="P8" s="25" t="e">
        <f t="shared" si="8"/>
        <v>#DIV/0!</v>
      </c>
      <c r="Q8" s="32">
        <v>4.3</v>
      </c>
      <c r="R8" s="29"/>
      <c r="S8" s="29">
        <f t="shared" si="0"/>
        <v>4.3</v>
      </c>
      <c r="T8" s="30">
        <f t="shared" si="1"/>
        <v>0.645</v>
      </c>
      <c r="U8" s="32">
        <v>3</v>
      </c>
      <c r="V8" s="29"/>
      <c r="W8" s="29">
        <f t="shared" ref="W8:W32" si="12">AVERAGE(U8:V8)</f>
        <v>3</v>
      </c>
      <c r="X8" s="30">
        <f t="shared" si="2"/>
        <v>0.45</v>
      </c>
      <c r="Y8" s="10">
        <v>5</v>
      </c>
      <c r="Z8" s="40"/>
      <c r="AA8" s="40"/>
      <c r="AB8" s="29">
        <f t="shared" si="3"/>
        <v>5</v>
      </c>
      <c r="AC8" s="29">
        <f t="shared" si="4"/>
        <v>0.5</v>
      </c>
      <c r="AD8" s="40"/>
      <c r="AE8" s="40"/>
      <c r="AF8" s="40" t="e">
        <f t="shared" si="9"/>
        <v>#DIV/0!</v>
      </c>
      <c r="AG8" s="40" t="e">
        <f t="shared" si="10"/>
        <v>#DIV/0!</v>
      </c>
      <c r="AH8" s="40"/>
      <c r="AI8" s="40"/>
      <c r="AJ8" s="40"/>
      <c r="AK8" s="40"/>
      <c r="AL8" s="29" t="e">
        <f t="shared" si="11"/>
        <v>#DIV/0!</v>
      </c>
    </row>
    <row r="9" ht="15.75" spans="1:38">
      <c r="A9" s="7" t="s">
        <v>36</v>
      </c>
      <c r="B9" s="7">
        <v>1001576994</v>
      </c>
      <c r="C9" s="8">
        <v>3.7</v>
      </c>
      <c r="D9" s="9"/>
      <c r="E9" s="10">
        <f t="shared" si="5"/>
        <v>3.7</v>
      </c>
      <c r="F9" s="10">
        <f t="shared" si="6"/>
        <v>0.37</v>
      </c>
      <c r="G9" s="9"/>
      <c r="H9" s="9"/>
      <c r="I9" s="9"/>
      <c r="J9" s="9"/>
      <c r="K9" s="9"/>
      <c r="L9" s="23"/>
      <c r="M9" s="23"/>
      <c r="N9" s="23"/>
      <c r="O9" s="24" t="e">
        <f t="shared" si="7"/>
        <v>#DIV/0!</v>
      </c>
      <c r="P9" s="25" t="e">
        <f t="shared" si="8"/>
        <v>#DIV/0!</v>
      </c>
      <c r="Q9" s="28">
        <v>4.3</v>
      </c>
      <c r="R9" s="29"/>
      <c r="S9" s="29">
        <f t="shared" si="0"/>
        <v>4.3</v>
      </c>
      <c r="T9" s="30">
        <f t="shared" si="1"/>
        <v>0.645</v>
      </c>
      <c r="U9" s="28">
        <v>5</v>
      </c>
      <c r="V9" s="29"/>
      <c r="W9" s="29">
        <f t="shared" si="12"/>
        <v>5</v>
      </c>
      <c r="X9" s="30">
        <f t="shared" si="2"/>
        <v>0.75</v>
      </c>
      <c r="Y9" s="10">
        <v>5</v>
      </c>
      <c r="Z9" s="40"/>
      <c r="AA9" s="40"/>
      <c r="AB9" s="29">
        <f t="shared" si="3"/>
        <v>5</v>
      </c>
      <c r="AC9" s="29">
        <f t="shared" si="4"/>
        <v>0.5</v>
      </c>
      <c r="AD9" s="40"/>
      <c r="AE9" s="40"/>
      <c r="AF9" s="40" t="e">
        <f t="shared" si="9"/>
        <v>#DIV/0!</v>
      </c>
      <c r="AG9" s="40" t="e">
        <f t="shared" si="10"/>
        <v>#DIV/0!</v>
      </c>
      <c r="AH9" s="40"/>
      <c r="AI9" s="40"/>
      <c r="AJ9" s="40"/>
      <c r="AK9" s="40"/>
      <c r="AL9" s="29" t="e">
        <f t="shared" si="11"/>
        <v>#DIV/0!</v>
      </c>
    </row>
    <row r="10" ht="15.75" spans="1:38">
      <c r="A10" s="7" t="s">
        <v>37</v>
      </c>
      <c r="B10" s="7">
        <v>1000902897</v>
      </c>
      <c r="C10" s="8">
        <v>4.3</v>
      </c>
      <c r="D10" s="9"/>
      <c r="E10" s="10">
        <f t="shared" si="5"/>
        <v>4.3</v>
      </c>
      <c r="F10" s="10">
        <f t="shared" si="6"/>
        <v>0.43</v>
      </c>
      <c r="G10" s="9"/>
      <c r="H10" s="9"/>
      <c r="I10" s="9"/>
      <c r="J10" s="9"/>
      <c r="K10" s="9"/>
      <c r="L10" s="23"/>
      <c r="M10" s="23"/>
      <c r="N10" s="23"/>
      <c r="O10" s="24" t="e">
        <f t="shared" si="7"/>
        <v>#DIV/0!</v>
      </c>
      <c r="P10" s="25" t="e">
        <f t="shared" si="8"/>
        <v>#DIV/0!</v>
      </c>
      <c r="Q10" s="28">
        <v>4.3</v>
      </c>
      <c r="R10" s="29"/>
      <c r="S10" s="29">
        <f t="shared" si="0"/>
        <v>4.3</v>
      </c>
      <c r="T10" s="30">
        <f t="shared" si="1"/>
        <v>0.645</v>
      </c>
      <c r="U10" s="28">
        <v>5</v>
      </c>
      <c r="V10" s="29"/>
      <c r="W10" s="29">
        <f t="shared" si="12"/>
        <v>5</v>
      </c>
      <c r="X10" s="30">
        <f t="shared" si="2"/>
        <v>0.75</v>
      </c>
      <c r="Y10" s="10">
        <v>5</v>
      </c>
      <c r="Z10" s="40"/>
      <c r="AA10" s="40"/>
      <c r="AB10" s="29">
        <f t="shared" si="3"/>
        <v>5</v>
      </c>
      <c r="AC10" s="29">
        <f t="shared" si="4"/>
        <v>0.5</v>
      </c>
      <c r="AD10" s="40"/>
      <c r="AE10" s="40"/>
      <c r="AF10" s="40" t="e">
        <f t="shared" si="9"/>
        <v>#DIV/0!</v>
      </c>
      <c r="AG10" s="40" t="e">
        <f t="shared" si="10"/>
        <v>#DIV/0!</v>
      </c>
      <c r="AH10" s="40"/>
      <c r="AI10" s="40"/>
      <c r="AJ10" s="40"/>
      <c r="AK10" s="40"/>
      <c r="AL10" s="29" t="e">
        <f t="shared" si="11"/>
        <v>#DIV/0!</v>
      </c>
    </row>
    <row r="11" ht="15.75" spans="1:38">
      <c r="A11" s="11" t="s">
        <v>38</v>
      </c>
      <c r="B11" s="11">
        <v>1000869850</v>
      </c>
      <c r="C11" s="8">
        <v>3.8</v>
      </c>
      <c r="D11" s="9"/>
      <c r="E11" s="10">
        <f t="shared" si="5"/>
        <v>3.8</v>
      </c>
      <c r="F11" s="10">
        <f t="shared" si="6"/>
        <v>0.38</v>
      </c>
      <c r="G11" s="9"/>
      <c r="H11" s="9"/>
      <c r="I11" s="9"/>
      <c r="J11" s="9"/>
      <c r="K11" s="9"/>
      <c r="L11" s="23"/>
      <c r="M11" s="23"/>
      <c r="N11" s="23"/>
      <c r="O11" s="24" t="e">
        <f t="shared" si="7"/>
        <v>#DIV/0!</v>
      </c>
      <c r="P11" s="25" t="e">
        <f t="shared" si="8"/>
        <v>#DIV/0!</v>
      </c>
      <c r="Q11" s="33">
        <v>1</v>
      </c>
      <c r="R11" s="29"/>
      <c r="S11" s="29">
        <f t="shared" si="0"/>
        <v>1</v>
      </c>
      <c r="T11" s="30">
        <f t="shared" si="1"/>
        <v>0.15</v>
      </c>
      <c r="U11" s="28">
        <v>1</v>
      </c>
      <c r="V11" s="29"/>
      <c r="W11" s="29">
        <f t="shared" si="12"/>
        <v>1</v>
      </c>
      <c r="X11" s="30">
        <f t="shared" si="2"/>
        <v>0.15</v>
      </c>
      <c r="Y11" s="41">
        <v>3.8</v>
      </c>
      <c r="Z11" s="40"/>
      <c r="AA11" s="40"/>
      <c r="AB11" s="29">
        <f t="shared" si="3"/>
        <v>3.8</v>
      </c>
      <c r="AC11" s="29">
        <f t="shared" si="4"/>
        <v>0.38</v>
      </c>
      <c r="AD11" s="40"/>
      <c r="AE11" s="40"/>
      <c r="AF11" s="40" t="e">
        <f t="shared" si="9"/>
        <v>#DIV/0!</v>
      </c>
      <c r="AG11" s="40" t="e">
        <f t="shared" si="10"/>
        <v>#DIV/0!</v>
      </c>
      <c r="AH11" s="40"/>
      <c r="AI11" s="40"/>
      <c r="AJ11" s="40"/>
      <c r="AK11" s="40"/>
      <c r="AL11" s="29" t="e">
        <f t="shared" si="11"/>
        <v>#DIV/0!</v>
      </c>
    </row>
    <row r="12" ht="15.75" spans="1:38">
      <c r="A12" s="7" t="s">
        <v>39</v>
      </c>
      <c r="B12" s="7">
        <v>1000747036</v>
      </c>
      <c r="C12" s="8">
        <v>4.1</v>
      </c>
      <c r="D12" s="9"/>
      <c r="E12" s="10">
        <f t="shared" si="5"/>
        <v>4.1</v>
      </c>
      <c r="F12" s="10">
        <f t="shared" si="6"/>
        <v>0.41</v>
      </c>
      <c r="G12" s="9"/>
      <c r="H12" s="9"/>
      <c r="I12" s="9"/>
      <c r="J12" s="9"/>
      <c r="K12" s="9"/>
      <c r="L12" s="23"/>
      <c r="M12" s="23"/>
      <c r="N12" s="23"/>
      <c r="O12" s="24" t="e">
        <f t="shared" si="7"/>
        <v>#DIV/0!</v>
      </c>
      <c r="P12" s="25" t="e">
        <f t="shared" si="8"/>
        <v>#DIV/0!</v>
      </c>
      <c r="Q12" s="28">
        <v>4.8</v>
      </c>
      <c r="R12" s="29"/>
      <c r="S12" s="29">
        <f t="shared" si="0"/>
        <v>4.8</v>
      </c>
      <c r="T12" s="30">
        <f t="shared" si="1"/>
        <v>0.72</v>
      </c>
      <c r="U12" s="28">
        <v>4.8</v>
      </c>
      <c r="V12" s="29"/>
      <c r="W12" s="29">
        <f t="shared" si="12"/>
        <v>4.8</v>
      </c>
      <c r="X12" s="30">
        <f t="shared" si="2"/>
        <v>0.72</v>
      </c>
      <c r="Y12" s="10">
        <v>3.5</v>
      </c>
      <c r="Z12" s="40"/>
      <c r="AA12" s="40"/>
      <c r="AB12" s="29">
        <f t="shared" si="3"/>
        <v>3.5</v>
      </c>
      <c r="AC12" s="29">
        <f t="shared" si="4"/>
        <v>0.35</v>
      </c>
      <c r="AD12" s="40"/>
      <c r="AE12" s="40"/>
      <c r="AF12" s="40" t="e">
        <f t="shared" si="9"/>
        <v>#DIV/0!</v>
      </c>
      <c r="AG12" s="40" t="e">
        <f t="shared" si="10"/>
        <v>#DIV/0!</v>
      </c>
      <c r="AH12" s="40"/>
      <c r="AI12" s="40"/>
      <c r="AJ12" s="40"/>
      <c r="AK12" s="40"/>
      <c r="AL12" s="29" t="e">
        <f t="shared" si="11"/>
        <v>#DIV/0!</v>
      </c>
    </row>
    <row r="13" ht="15.75" spans="1:38">
      <c r="A13" s="7" t="s">
        <v>40</v>
      </c>
      <c r="B13" s="7">
        <v>1000539319</v>
      </c>
      <c r="C13" s="8">
        <v>4</v>
      </c>
      <c r="D13" s="9"/>
      <c r="E13" s="10">
        <f t="shared" si="5"/>
        <v>4</v>
      </c>
      <c r="F13" s="10">
        <f t="shared" si="6"/>
        <v>0.4</v>
      </c>
      <c r="G13" s="9"/>
      <c r="H13" s="9"/>
      <c r="I13" s="9"/>
      <c r="J13" s="9"/>
      <c r="K13" s="9"/>
      <c r="L13" s="23"/>
      <c r="M13" s="23"/>
      <c r="N13" s="23"/>
      <c r="O13" s="24" t="e">
        <f t="shared" si="7"/>
        <v>#DIV/0!</v>
      </c>
      <c r="P13" s="25" t="e">
        <f t="shared" si="8"/>
        <v>#DIV/0!</v>
      </c>
      <c r="Q13" s="32">
        <v>4.3</v>
      </c>
      <c r="R13" s="29"/>
      <c r="S13" s="29">
        <f t="shared" si="0"/>
        <v>4.3</v>
      </c>
      <c r="T13" s="30">
        <f t="shared" si="1"/>
        <v>0.645</v>
      </c>
      <c r="U13" s="32">
        <v>3.5</v>
      </c>
      <c r="V13" s="29"/>
      <c r="W13" s="29">
        <f t="shared" si="12"/>
        <v>3.5</v>
      </c>
      <c r="X13" s="30">
        <f t="shared" si="2"/>
        <v>0.525</v>
      </c>
      <c r="Y13" s="10">
        <v>4</v>
      </c>
      <c r="Z13" s="40"/>
      <c r="AA13" s="40"/>
      <c r="AB13" s="29">
        <f t="shared" si="3"/>
        <v>4</v>
      </c>
      <c r="AC13" s="29">
        <f t="shared" si="4"/>
        <v>0.4</v>
      </c>
      <c r="AD13" s="40"/>
      <c r="AE13" s="40"/>
      <c r="AF13" s="40" t="e">
        <f t="shared" si="9"/>
        <v>#DIV/0!</v>
      </c>
      <c r="AG13" s="40" t="e">
        <f t="shared" si="10"/>
        <v>#DIV/0!</v>
      </c>
      <c r="AH13" s="40"/>
      <c r="AI13" s="40"/>
      <c r="AJ13" s="40"/>
      <c r="AK13" s="40"/>
      <c r="AL13" s="29" t="e">
        <f t="shared" si="11"/>
        <v>#DIV/0!</v>
      </c>
    </row>
    <row r="14" ht="15.75" spans="1:38">
      <c r="A14" s="11" t="s">
        <v>41</v>
      </c>
      <c r="B14" s="11">
        <v>1000884683</v>
      </c>
      <c r="C14" s="8">
        <v>3.9</v>
      </c>
      <c r="D14" s="9"/>
      <c r="E14" s="10">
        <f t="shared" si="5"/>
        <v>3.9</v>
      </c>
      <c r="F14" s="10">
        <f t="shared" si="6"/>
        <v>0.39</v>
      </c>
      <c r="G14" s="9"/>
      <c r="H14" s="9"/>
      <c r="I14" s="9"/>
      <c r="J14" s="9"/>
      <c r="K14" s="9"/>
      <c r="L14" s="23"/>
      <c r="M14" s="23"/>
      <c r="N14" s="23"/>
      <c r="O14" s="24" t="e">
        <f t="shared" si="7"/>
        <v>#DIV/0!</v>
      </c>
      <c r="P14" s="25" t="e">
        <f t="shared" si="8"/>
        <v>#DIV/0!</v>
      </c>
      <c r="Q14" s="28">
        <v>4.3</v>
      </c>
      <c r="R14" s="29"/>
      <c r="S14" s="29">
        <f t="shared" si="0"/>
        <v>4.3</v>
      </c>
      <c r="T14" s="30">
        <f t="shared" si="1"/>
        <v>0.645</v>
      </c>
      <c r="U14" s="28">
        <v>4.5</v>
      </c>
      <c r="V14" s="29"/>
      <c r="W14" s="29">
        <f t="shared" si="12"/>
        <v>4.5</v>
      </c>
      <c r="X14" s="30">
        <f t="shared" si="2"/>
        <v>0.675</v>
      </c>
      <c r="Y14" s="10">
        <v>5</v>
      </c>
      <c r="Z14" s="40"/>
      <c r="AA14" s="40"/>
      <c r="AB14" s="29">
        <f t="shared" si="3"/>
        <v>5</v>
      </c>
      <c r="AC14" s="29">
        <f t="shared" si="4"/>
        <v>0.5</v>
      </c>
      <c r="AD14" s="40"/>
      <c r="AE14" s="40"/>
      <c r="AF14" s="40" t="e">
        <f t="shared" si="9"/>
        <v>#DIV/0!</v>
      </c>
      <c r="AG14" s="40" t="e">
        <f t="shared" si="10"/>
        <v>#DIV/0!</v>
      </c>
      <c r="AH14" s="40"/>
      <c r="AI14" s="40"/>
      <c r="AJ14" s="40"/>
      <c r="AK14" s="40"/>
      <c r="AL14" s="29" t="e">
        <f t="shared" si="11"/>
        <v>#DIV/0!</v>
      </c>
    </row>
    <row r="15" ht="15.75" spans="1:38">
      <c r="A15" s="7" t="s">
        <v>42</v>
      </c>
      <c r="B15" s="7">
        <v>1000400820</v>
      </c>
      <c r="C15" s="8">
        <v>3.6</v>
      </c>
      <c r="D15" s="9"/>
      <c r="E15" s="10">
        <f t="shared" si="5"/>
        <v>3.6</v>
      </c>
      <c r="F15" s="10">
        <f t="shared" si="6"/>
        <v>0.36</v>
      </c>
      <c r="G15" s="9"/>
      <c r="H15" s="9"/>
      <c r="I15" s="9"/>
      <c r="J15" s="9"/>
      <c r="K15" s="9"/>
      <c r="L15" s="23"/>
      <c r="M15" s="23"/>
      <c r="N15" s="23"/>
      <c r="O15" s="24" t="e">
        <f t="shared" si="7"/>
        <v>#DIV/0!</v>
      </c>
      <c r="P15" s="25" t="e">
        <f t="shared" si="8"/>
        <v>#DIV/0!</v>
      </c>
      <c r="Q15" s="28">
        <v>4.8</v>
      </c>
      <c r="R15" s="29"/>
      <c r="S15" s="29">
        <f t="shared" si="0"/>
        <v>4.8</v>
      </c>
      <c r="T15" s="30">
        <f t="shared" ref="T15" si="13">+S15*0.15</f>
        <v>0.72</v>
      </c>
      <c r="U15" s="28">
        <v>1</v>
      </c>
      <c r="V15" s="29"/>
      <c r="W15" s="29">
        <f t="shared" si="12"/>
        <v>1</v>
      </c>
      <c r="X15" s="30">
        <f t="shared" si="2"/>
        <v>0.15</v>
      </c>
      <c r="Y15" s="10">
        <v>5</v>
      </c>
      <c r="Z15" s="40"/>
      <c r="AA15" s="40"/>
      <c r="AB15" s="29">
        <f t="shared" si="3"/>
        <v>5</v>
      </c>
      <c r="AC15" s="29">
        <f t="shared" si="4"/>
        <v>0.5</v>
      </c>
      <c r="AD15" s="40"/>
      <c r="AE15" s="40"/>
      <c r="AF15" s="40" t="e">
        <f t="shared" si="9"/>
        <v>#DIV/0!</v>
      </c>
      <c r="AG15" s="40" t="e">
        <f t="shared" si="10"/>
        <v>#DIV/0!</v>
      </c>
      <c r="AH15" s="40"/>
      <c r="AI15" s="40"/>
      <c r="AJ15" s="40"/>
      <c r="AK15" s="40"/>
      <c r="AL15" s="29" t="e">
        <f t="shared" si="11"/>
        <v>#DIV/0!</v>
      </c>
    </row>
    <row r="16" ht="15.75" spans="1:38">
      <c r="A16" s="7" t="s">
        <v>43</v>
      </c>
      <c r="B16" s="7">
        <v>1192740277</v>
      </c>
      <c r="C16" s="8">
        <v>4.1</v>
      </c>
      <c r="D16" s="9"/>
      <c r="E16" s="10">
        <f t="shared" si="5"/>
        <v>4.1</v>
      </c>
      <c r="F16" s="10">
        <f t="shared" si="6"/>
        <v>0.41</v>
      </c>
      <c r="G16" s="9"/>
      <c r="H16" s="9"/>
      <c r="I16" s="9"/>
      <c r="J16" s="9"/>
      <c r="K16" s="9"/>
      <c r="L16" s="23"/>
      <c r="M16" s="23"/>
      <c r="N16" s="23"/>
      <c r="O16" s="24" t="e">
        <f t="shared" si="7"/>
        <v>#DIV/0!</v>
      </c>
      <c r="P16" s="25" t="e">
        <f t="shared" si="8"/>
        <v>#DIV/0!</v>
      </c>
      <c r="Q16" s="28">
        <v>4.8</v>
      </c>
      <c r="R16" s="29"/>
      <c r="S16" s="29">
        <f t="shared" si="0"/>
        <v>4.8</v>
      </c>
      <c r="T16" s="30">
        <f t="shared" ref="T16:T32" si="14">+S16*0.15</f>
        <v>0.72</v>
      </c>
      <c r="U16" s="28">
        <v>1</v>
      </c>
      <c r="V16" s="29"/>
      <c r="W16" s="29">
        <f t="shared" si="12"/>
        <v>1</v>
      </c>
      <c r="X16" s="30">
        <f t="shared" si="2"/>
        <v>0.15</v>
      </c>
      <c r="Y16" s="10">
        <v>1</v>
      </c>
      <c r="Z16" s="40"/>
      <c r="AA16" s="40"/>
      <c r="AB16" s="29">
        <f t="shared" si="3"/>
        <v>1</v>
      </c>
      <c r="AC16" s="29">
        <f t="shared" si="4"/>
        <v>0.1</v>
      </c>
      <c r="AD16" s="40"/>
      <c r="AE16" s="40"/>
      <c r="AF16" s="40" t="e">
        <f t="shared" si="9"/>
        <v>#DIV/0!</v>
      </c>
      <c r="AG16" s="40" t="e">
        <f t="shared" si="10"/>
        <v>#DIV/0!</v>
      </c>
      <c r="AH16" s="40"/>
      <c r="AI16" s="40"/>
      <c r="AJ16" s="40"/>
      <c r="AK16" s="40"/>
      <c r="AL16" s="29" t="e">
        <f t="shared" si="11"/>
        <v>#DIV/0!</v>
      </c>
    </row>
    <row r="17" ht="15.75" spans="1:38">
      <c r="A17" s="7" t="s">
        <v>44</v>
      </c>
      <c r="B17" s="7">
        <v>1000635785</v>
      </c>
      <c r="C17" s="8">
        <v>3.6</v>
      </c>
      <c r="D17" s="9"/>
      <c r="E17" s="10">
        <f t="shared" si="5"/>
        <v>3.6</v>
      </c>
      <c r="F17" s="10">
        <f t="shared" si="6"/>
        <v>0.36</v>
      </c>
      <c r="G17" s="9"/>
      <c r="H17" s="9"/>
      <c r="I17" s="9"/>
      <c r="J17" s="9"/>
      <c r="K17" s="9"/>
      <c r="L17" s="23"/>
      <c r="M17" s="23"/>
      <c r="N17" s="23"/>
      <c r="O17" s="24" t="e">
        <f t="shared" si="7"/>
        <v>#DIV/0!</v>
      </c>
      <c r="P17" s="25" t="e">
        <f t="shared" si="8"/>
        <v>#DIV/0!</v>
      </c>
      <c r="Q17" s="28">
        <v>4.3</v>
      </c>
      <c r="R17" s="29"/>
      <c r="S17" s="29">
        <f t="shared" si="0"/>
        <v>4.3</v>
      </c>
      <c r="T17" s="30">
        <f t="shared" si="14"/>
        <v>0.645</v>
      </c>
      <c r="U17" s="28">
        <v>1</v>
      </c>
      <c r="V17" s="29"/>
      <c r="W17" s="29">
        <f t="shared" si="12"/>
        <v>1</v>
      </c>
      <c r="X17" s="30">
        <f t="shared" si="2"/>
        <v>0.15</v>
      </c>
      <c r="Y17" s="10">
        <v>5</v>
      </c>
      <c r="Z17" s="40"/>
      <c r="AA17" s="40"/>
      <c r="AB17" s="29">
        <f t="shared" si="3"/>
        <v>5</v>
      </c>
      <c r="AC17" s="29">
        <f t="shared" si="4"/>
        <v>0.5</v>
      </c>
      <c r="AD17" s="40"/>
      <c r="AE17" s="40"/>
      <c r="AF17" s="40" t="e">
        <f t="shared" si="9"/>
        <v>#DIV/0!</v>
      </c>
      <c r="AG17" s="40" t="e">
        <f t="shared" si="10"/>
        <v>#DIV/0!</v>
      </c>
      <c r="AH17" s="40"/>
      <c r="AI17" s="40"/>
      <c r="AJ17" s="40"/>
      <c r="AK17" s="40"/>
      <c r="AL17" s="29" t="e">
        <f t="shared" si="11"/>
        <v>#DIV/0!</v>
      </c>
    </row>
    <row r="18" ht="15.75" spans="1:38">
      <c r="A18" s="7" t="s">
        <v>45</v>
      </c>
      <c r="B18" s="7">
        <v>1000189940</v>
      </c>
      <c r="C18" s="8">
        <v>3.6</v>
      </c>
      <c r="D18" s="9"/>
      <c r="E18" s="10">
        <f t="shared" si="5"/>
        <v>3.6</v>
      </c>
      <c r="F18" s="10">
        <f t="shared" si="6"/>
        <v>0.36</v>
      </c>
      <c r="G18" s="9"/>
      <c r="H18" s="9"/>
      <c r="I18" s="9"/>
      <c r="J18" s="9"/>
      <c r="K18" s="9"/>
      <c r="L18" s="23"/>
      <c r="M18" s="23"/>
      <c r="N18" s="23"/>
      <c r="O18" s="24" t="e">
        <f t="shared" si="7"/>
        <v>#DIV/0!</v>
      </c>
      <c r="P18" s="25" t="e">
        <f t="shared" si="8"/>
        <v>#DIV/0!</v>
      </c>
      <c r="Q18" s="32">
        <v>4.8</v>
      </c>
      <c r="R18" s="29"/>
      <c r="S18" s="29">
        <f t="shared" si="0"/>
        <v>4.8</v>
      </c>
      <c r="T18" s="30">
        <f t="shared" si="14"/>
        <v>0.72</v>
      </c>
      <c r="U18" s="32">
        <v>1</v>
      </c>
      <c r="V18" s="29"/>
      <c r="W18" s="29">
        <f t="shared" si="12"/>
        <v>1</v>
      </c>
      <c r="X18" s="30">
        <f t="shared" si="2"/>
        <v>0.15</v>
      </c>
      <c r="Y18" s="10">
        <v>4</v>
      </c>
      <c r="Z18" s="40"/>
      <c r="AA18" s="40"/>
      <c r="AB18" s="29">
        <f t="shared" si="3"/>
        <v>4</v>
      </c>
      <c r="AC18" s="29">
        <f t="shared" si="4"/>
        <v>0.4</v>
      </c>
      <c r="AD18" s="40"/>
      <c r="AE18" s="40"/>
      <c r="AF18" s="40" t="e">
        <f t="shared" si="9"/>
        <v>#DIV/0!</v>
      </c>
      <c r="AG18" s="40" t="e">
        <f t="shared" si="10"/>
        <v>#DIV/0!</v>
      </c>
      <c r="AH18" s="40"/>
      <c r="AI18" s="40"/>
      <c r="AJ18" s="40"/>
      <c r="AK18" s="40"/>
      <c r="AL18" s="29" t="e">
        <f t="shared" si="11"/>
        <v>#DIV/0!</v>
      </c>
    </row>
    <row r="19" ht="15.75" spans="1:38">
      <c r="A19" s="7" t="s">
        <v>46</v>
      </c>
      <c r="B19" s="7">
        <v>1025640638</v>
      </c>
      <c r="C19" s="8">
        <v>3.6</v>
      </c>
      <c r="D19" s="9"/>
      <c r="E19" s="10">
        <f t="shared" si="5"/>
        <v>3.6</v>
      </c>
      <c r="F19" s="10">
        <f t="shared" si="6"/>
        <v>0.36</v>
      </c>
      <c r="G19" s="9"/>
      <c r="H19" s="9"/>
      <c r="I19" s="9"/>
      <c r="J19" s="9"/>
      <c r="K19" s="9"/>
      <c r="L19" s="23"/>
      <c r="M19" s="23"/>
      <c r="N19" s="23"/>
      <c r="O19" s="24" t="e">
        <f t="shared" si="7"/>
        <v>#DIV/0!</v>
      </c>
      <c r="P19" s="25" t="e">
        <f t="shared" si="8"/>
        <v>#DIV/0!</v>
      </c>
      <c r="Q19" s="28">
        <v>4.8</v>
      </c>
      <c r="R19" s="29"/>
      <c r="S19" s="29">
        <f t="shared" si="0"/>
        <v>4.8</v>
      </c>
      <c r="T19" s="30">
        <f t="shared" si="14"/>
        <v>0.72</v>
      </c>
      <c r="U19" s="28">
        <v>1</v>
      </c>
      <c r="V19" s="29"/>
      <c r="W19" s="29">
        <f t="shared" si="12"/>
        <v>1</v>
      </c>
      <c r="X19" s="30">
        <f t="shared" si="2"/>
        <v>0.15</v>
      </c>
      <c r="Y19" s="10">
        <v>5</v>
      </c>
      <c r="Z19" s="40"/>
      <c r="AA19" s="40"/>
      <c r="AB19" s="29">
        <f t="shared" si="3"/>
        <v>5</v>
      </c>
      <c r="AC19" s="29">
        <f t="shared" si="4"/>
        <v>0.5</v>
      </c>
      <c r="AD19" s="40"/>
      <c r="AE19" s="40"/>
      <c r="AF19" s="40" t="e">
        <f t="shared" si="9"/>
        <v>#DIV/0!</v>
      </c>
      <c r="AG19" s="40" t="e">
        <f t="shared" si="10"/>
        <v>#DIV/0!</v>
      </c>
      <c r="AH19" s="40"/>
      <c r="AI19" s="40"/>
      <c r="AJ19" s="40"/>
      <c r="AK19" s="40"/>
      <c r="AL19" s="29" t="e">
        <f t="shared" si="11"/>
        <v>#DIV/0!</v>
      </c>
    </row>
    <row r="20" ht="15.75" spans="1:38">
      <c r="A20" s="7" t="s">
        <v>47</v>
      </c>
      <c r="B20" s="7">
        <v>1001363244</v>
      </c>
      <c r="C20" s="8">
        <v>4</v>
      </c>
      <c r="D20" s="9"/>
      <c r="E20" s="10">
        <f t="shared" si="5"/>
        <v>4</v>
      </c>
      <c r="F20" s="10">
        <f t="shared" si="6"/>
        <v>0.4</v>
      </c>
      <c r="G20" s="9"/>
      <c r="H20" s="9"/>
      <c r="I20" s="9"/>
      <c r="J20" s="9"/>
      <c r="K20" s="9"/>
      <c r="L20" s="23"/>
      <c r="M20" s="23"/>
      <c r="N20" s="23"/>
      <c r="O20" s="24" t="e">
        <f t="shared" si="7"/>
        <v>#DIV/0!</v>
      </c>
      <c r="P20" s="25" t="e">
        <f t="shared" si="8"/>
        <v>#DIV/0!</v>
      </c>
      <c r="Q20" s="28">
        <v>4.8</v>
      </c>
      <c r="R20" s="29"/>
      <c r="S20" s="29">
        <f t="shared" si="0"/>
        <v>4.8</v>
      </c>
      <c r="T20" s="30">
        <f t="shared" si="14"/>
        <v>0.72</v>
      </c>
      <c r="U20" s="28">
        <v>1</v>
      </c>
      <c r="V20" s="29"/>
      <c r="W20" s="29">
        <f t="shared" si="12"/>
        <v>1</v>
      </c>
      <c r="X20" s="30">
        <f t="shared" si="2"/>
        <v>0.15</v>
      </c>
      <c r="Y20" s="10">
        <v>5</v>
      </c>
      <c r="Z20" s="40"/>
      <c r="AA20" s="40"/>
      <c r="AB20" s="29">
        <f t="shared" si="3"/>
        <v>5</v>
      </c>
      <c r="AC20" s="29">
        <f t="shared" si="4"/>
        <v>0.5</v>
      </c>
      <c r="AD20" s="40"/>
      <c r="AE20" s="40"/>
      <c r="AF20" s="40" t="e">
        <f t="shared" si="9"/>
        <v>#DIV/0!</v>
      </c>
      <c r="AG20" s="40" t="e">
        <f t="shared" si="10"/>
        <v>#DIV/0!</v>
      </c>
      <c r="AH20" s="40"/>
      <c r="AI20" s="40"/>
      <c r="AJ20" s="40"/>
      <c r="AK20" s="40"/>
      <c r="AL20" s="29" t="e">
        <f t="shared" si="11"/>
        <v>#DIV/0!</v>
      </c>
    </row>
    <row r="21" ht="15.75" spans="1:38">
      <c r="A21" s="7" t="s">
        <v>48</v>
      </c>
      <c r="B21" s="7">
        <v>1000204770</v>
      </c>
      <c r="C21" s="8">
        <v>4.2</v>
      </c>
      <c r="D21" s="9"/>
      <c r="E21" s="10">
        <f t="shared" si="5"/>
        <v>4.2</v>
      </c>
      <c r="F21" s="10">
        <f t="shared" si="6"/>
        <v>0.42</v>
      </c>
      <c r="G21" s="9"/>
      <c r="H21" s="9"/>
      <c r="I21" s="9"/>
      <c r="J21" s="9"/>
      <c r="K21" s="9"/>
      <c r="L21" s="23"/>
      <c r="M21" s="23"/>
      <c r="N21" s="23"/>
      <c r="O21" s="24" t="e">
        <f t="shared" si="7"/>
        <v>#DIV/0!</v>
      </c>
      <c r="P21" s="25" t="e">
        <f t="shared" si="8"/>
        <v>#DIV/0!</v>
      </c>
      <c r="Q21" s="34">
        <v>4.8</v>
      </c>
      <c r="R21" s="29"/>
      <c r="S21" s="29">
        <f t="shared" si="0"/>
        <v>4.8</v>
      </c>
      <c r="T21" s="30">
        <f t="shared" si="14"/>
        <v>0.72</v>
      </c>
      <c r="U21" s="34">
        <v>1</v>
      </c>
      <c r="V21" s="29"/>
      <c r="W21" s="29">
        <f t="shared" si="12"/>
        <v>1</v>
      </c>
      <c r="X21" s="30">
        <f t="shared" ref="X21:X22" si="15">+W21*0.15</f>
        <v>0.15</v>
      </c>
      <c r="Y21" s="10">
        <v>4.5</v>
      </c>
      <c r="Z21" s="40"/>
      <c r="AA21" s="40"/>
      <c r="AB21" s="29">
        <f t="shared" si="3"/>
        <v>4.5</v>
      </c>
      <c r="AC21" s="29">
        <f t="shared" si="4"/>
        <v>0.45</v>
      </c>
      <c r="AD21" s="40"/>
      <c r="AE21" s="40"/>
      <c r="AF21" s="40" t="e">
        <f t="shared" si="9"/>
        <v>#DIV/0!</v>
      </c>
      <c r="AG21" s="40" t="e">
        <f t="shared" si="10"/>
        <v>#DIV/0!</v>
      </c>
      <c r="AH21" s="40"/>
      <c r="AI21" s="40"/>
      <c r="AJ21" s="40"/>
      <c r="AK21" s="40"/>
      <c r="AL21" s="29" t="e">
        <f t="shared" si="11"/>
        <v>#DIV/0!</v>
      </c>
    </row>
    <row r="22" ht="15.75" spans="1:38">
      <c r="A22" s="7" t="s">
        <v>49</v>
      </c>
      <c r="B22" s="7">
        <v>1001131706</v>
      </c>
      <c r="C22" s="12">
        <v>3.5</v>
      </c>
      <c r="D22" s="9"/>
      <c r="E22" s="10">
        <f t="shared" si="5"/>
        <v>3.5</v>
      </c>
      <c r="F22" s="10">
        <f t="shared" si="6"/>
        <v>0.35</v>
      </c>
      <c r="G22" s="9"/>
      <c r="H22" s="9"/>
      <c r="I22" s="9"/>
      <c r="J22" s="9"/>
      <c r="K22" s="9"/>
      <c r="L22" s="23"/>
      <c r="M22" s="23"/>
      <c r="N22" s="23"/>
      <c r="O22" s="24" t="e">
        <f t="shared" si="7"/>
        <v>#DIV/0!</v>
      </c>
      <c r="P22" s="25" t="e">
        <f t="shared" si="8"/>
        <v>#DIV/0!</v>
      </c>
      <c r="Q22" s="28">
        <v>4.8</v>
      </c>
      <c r="R22" s="29"/>
      <c r="S22" s="29">
        <f t="shared" si="0"/>
        <v>4.8</v>
      </c>
      <c r="T22" s="30">
        <f t="shared" si="14"/>
        <v>0.72</v>
      </c>
      <c r="U22" s="33">
        <v>1</v>
      </c>
      <c r="V22" s="29"/>
      <c r="W22" s="29">
        <f t="shared" si="12"/>
        <v>1</v>
      </c>
      <c r="X22" s="30">
        <f t="shared" si="15"/>
        <v>0.15</v>
      </c>
      <c r="Y22" s="32">
        <v>4.5</v>
      </c>
      <c r="Z22" s="40"/>
      <c r="AA22" s="40"/>
      <c r="AB22" s="29">
        <f t="shared" si="3"/>
        <v>4.5</v>
      </c>
      <c r="AC22" s="29">
        <f t="shared" si="4"/>
        <v>0.45</v>
      </c>
      <c r="AD22" s="40"/>
      <c r="AE22" s="40"/>
      <c r="AF22" s="40" t="e">
        <f t="shared" si="9"/>
        <v>#DIV/0!</v>
      </c>
      <c r="AG22" s="40" t="e">
        <f t="shared" si="10"/>
        <v>#DIV/0!</v>
      </c>
      <c r="AH22" s="40"/>
      <c r="AI22" s="40"/>
      <c r="AJ22" s="40"/>
      <c r="AK22" s="40"/>
      <c r="AL22" s="29" t="e">
        <f t="shared" si="11"/>
        <v>#DIV/0!</v>
      </c>
    </row>
    <row r="23" ht="15.75" spans="1:38">
      <c r="A23" s="7" t="s">
        <v>50</v>
      </c>
      <c r="B23" s="7">
        <v>1005710086</v>
      </c>
      <c r="C23" s="8">
        <v>3.38</v>
      </c>
      <c r="D23" s="9"/>
      <c r="E23" s="10">
        <f t="shared" si="5"/>
        <v>3.38</v>
      </c>
      <c r="F23" s="10">
        <f t="shared" si="6"/>
        <v>0.338</v>
      </c>
      <c r="G23" s="13"/>
      <c r="H23" s="9"/>
      <c r="I23" s="9"/>
      <c r="J23" s="9"/>
      <c r="K23" s="9"/>
      <c r="L23" s="23"/>
      <c r="M23" s="23"/>
      <c r="N23" s="23"/>
      <c r="O23" s="24" t="e">
        <f t="shared" si="7"/>
        <v>#DIV/0!</v>
      </c>
      <c r="P23" s="25" t="e">
        <f t="shared" si="8"/>
        <v>#DIV/0!</v>
      </c>
      <c r="Q23" s="28">
        <v>4.8</v>
      </c>
      <c r="R23" s="29"/>
      <c r="S23" s="29">
        <f t="shared" si="0"/>
        <v>4.8</v>
      </c>
      <c r="T23" s="30">
        <f t="shared" si="14"/>
        <v>0.72</v>
      </c>
      <c r="U23" s="28">
        <v>3</v>
      </c>
      <c r="V23" s="29"/>
      <c r="W23" s="29">
        <f t="shared" si="12"/>
        <v>3</v>
      </c>
      <c r="X23" s="30">
        <f t="shared" ref="X22:X32" si="16">+W23*0.15</f>
        <v>0.45</v>
      </c>
      <c r="Y23" s="32">
        <v>1</v>
      </c>
      <c r="Z23" s="40"/>
      <c r="AA23" s="40"/>
      <c r="AB23" s="29">
        <f t="shared" si="3"/>
        <v>1</v>
      </c>
      <c r="AC23" s="29">
        <f t="shared" si="4"/>
        <v>0.1</v>
      </c>
      <c r="AD23" s="40"/>
      <c r="AE23" s="40"/>
      <c r="AF23" s="40" t="e">
        <f t="shared" si="9"/>
        <v>#DIV/0!</v>
      </c>
      <c r="AG23" s="40" t="e">
        <f t="shared" si="10"/>
        <v>#DIV/0!</v>
      </c>
      <c r="AH23" s="40"/>
      <c r="AI23" s="40"/>
      <c r="AJ23" s="40"/>
      <c r="AK23" s="40"/>
      <c r="AL23" s="29" t="e">
        <f t="shared" si="11"/>
        <v>#DIV/0!</v>
      </c>
    </row>
    <row r="24" ht="15.75" spans="1:38">
      <c r="A24" s="7" t="s">
        <v>51</v>
      </c>
      <c r="B24" s="7">
        <v>1193485666</v>
      </c>
      <c r="C24" s="8">
        <v>3.57</v>
      </c>
      <c r="D24" s="9"/>
      <c r="E24" s="10">
        <f t="shared" si="5"/>
        <v>3.57</v>
      </c>
      <c r="F24" s="10">
        <f t="shared" si="6"/>
        <v>0.357</v>
      </c>
      <c r="G24" s="9"/>
      <c r="H24" s="9"/>
      <c r="I24" s="9"/>
      <c r="J24" s="9"/>
      <c r="K24" s="9"/>
      <c r="L24" s="23"/>
      <c r="M24" s="23"/>
      <c r="N24" s="23"/>
      <c r="O24" s="24" t="e">
        <f t="shared" si="7"/>
        <v>#DIV/0!</v>
      </c>
      <c r="P24" s="25" t="e">
        <f t="shared" si="8"/>
        <v>#DIV/0!</v>
      </c>
      <c r="Q24" s="28">
        <v>4.8</v>
      </c>
      <c r="R24" s="29"/>
      <c r="S24" s="29">
        <f t="shared" si="0"/>
        <v>4.8</v>
      </c>
      <c r="T24" s="30">
        <f t="shared" si="14"/>
        <v>0.72</v>
      </c>
      <c r="U24" s="28">
        <v>1</v>
      </c>
      <c r="V24" s="29"/>
      <c r="W24" s="29">
        <f t="shared" si="12"/>
        <v>1</v>
      </c>
      <c r="X24" s="30">
        <f t="shared" si="16"/>
        <v>0.15</v>
      </c>
      <c r="Y24" s="32">
        <v>4</v>
      </c>
      <c r="Z24" s="40"/>
      <c r="AA24" s="40"/>
      <c r="AB24" s="29">
        <f t="shared" si="3"/>
        <v>4</v>
      </c>
      <c r="AC24" s="29">
        <f t="shared" si="4"/>
        <v>0.4</v>
      </c>
      <c r="AD24" s="40"/>
      <c r="AE24" s="40"/>
      <c r="AF24" s="40" t="e">
        <f t="shared" si="9"/>
        <v>#DIV/0!</v>
      </c>
      <c r="AG24" s="40" t="e">
        <f t="shared" si="10"/>
        <v>#DIV/0!</v>
      </c>
      <c r="AH24" s="40"/>
      <c r="AI24" s="40"/>
      <c r="AJ24" s="40"/>
      <c r="AK24" s="40"/>
      <c r="AL24" s="29" t="e">
        <f t="shared" si="11"/>
        <v>#DIV/0!</v>
      </c>
    </row>
    <row r="25" ht="15.75" spans="1:38">
      <c r="A25" s="7" t="s">
        <v>52</v>
      </c>
      <c r="B25" s="7">
        <v>1078458497</v>
      </c>
      <c r="C25" s="12">
        <v>3.5</v>
      </c>
      <c r="D25" s="9"/>
      <c r="E25" s="10">
        <f t="shared" si="5"/>
        <v>3.5</v>
      </c>
      <c r="F25" s="10">
        <f t="shared" si="6"/>
        <v>0.35</v>
      </c>
      <c r="G25" s="14"/>
      <c r="H25" s="15"/>
      <c r="I25" s="9"/>
      <c r="J25" s="9"/>
      <c r="K25" s="9"/>
      <c r="L25" s="23"/>
      <c r="M25" s="23"/>
      <c r="N25" s="23"/>
      <c r="O25" s="24" t="e">
        <f t="shared" si="7"/>
        <v>#DIV/0!</v>
      </c>
      <c r="P25" s="25" t="e">
        <f t="shared" si="8"/>
        <v>#DIV/0!</v>
      </c>
      <c r="Q25" s="28">
        <v>4.3</v>
      </c>
      <c r="R25" s="29"/>
      <c r="S25" s="29">
        <f t="shared" si="0"/>
        <v>4.3</v>
      </c>
      <c r="T25" s="30">
        <f t="shared" si="14"/>
        <v>0.645</v>
      </c>
      <c r="U25" s="33">
        <v>1</v>
      </c>
      <c r="V25" s="29"/>
      <c r="W25" s="29">
        <f t="shared" si="12"/>
        <v>1</v>
      </c>
      <c r="X25" s="30">
        <f t="shared" si="16"/>
        <v>0.15</v>
      </c>
      <c r="Y25" s="32">
        <v>5</v>
      </c>
      <c r="Z25" s="40"/>
      <c r="AA25" s="40"/>
      <c r="AB25" s="29">
        <f t="shared" si="3"/>
        <v>5</v>
      </c>
      <c r="AC25" s="29">
        <f t="shared" si="4"/>
        <v>0.5</v>
      </c>
      <c r="AD25" s="40"/>
      <c r="AE25" s="40"/>
      <c r="AF25" s="40" t="e">
        <f t="shared" si="9"/>
        <v>#DIV/0!</v>
      </c>
      <c r="AG25" s="40" t="e">
        <f t="shared" si="10"/>
        <v>#DIV/0!</v>
      </c>
      <c r="AH25" s="40"/>
      <c r="AI25" s="40"/>
      <c r="AJ25" s="40"/>
      <c r="AK25" s="40"/>
      <c r="AL25" s="29" t="e">
        <f t="shared" si="11"/>
        <v>#DIV/0!</v>
      </c>
    </row>
    <row r="26" ht="15.75" spans="1:38">
      <c r="A26" s="7" t="s">
        <v>53</v>
      </c>
      <c r="B26" s="7">
        <v>1004778311</v>
      </c>
      <c r="C26" s="8">
        <v>4</v>
      </c>
      <c r="D26" s="9"/>
      <c r="E26" s="10">
        <f t="shared" si="5"/>
        <v>4</v>
      </c>
      <c r="F26" s="10">
        <f t="shared" si="6"/>
        <v>0.4</v>
      </c>
      <c r="G26" s="9"/>
      <c r="H26" s="9"/>
      <c r="I26" s="9"/>
      <c r="J26" s="9"/>
      <c r="K26" s="9"/>
      <c r="L26" s="23"/>
      <c r="M26" s="23"/>
      <c r="N26" s="23"/>
      <c r="O26" s="24" t="e">
        <f t="shared" si="7"/>
        <v>#DIV/0!</v>
      </c>
      <c r="P26" s="25" t="e">
        <f t="shared" si="8"/>
        <v>#DIV/0!</v>
      </c>
      <c r="Q26" s="28">
        <v>4.3</v>
      </c>
      <c r="R26" s="29"/>
      <c r="S26" s="29">
        <f t="shared" si="0"/>
        <v>4.3</v>
      </c>
      <c r="T26" s="30">
        <f t="shared" si="14"/>
        <v>0.645</v>
      </c>
      <c r="U26" s="28">
        <v>3.5</v>
      </c>
      <c r="V26" s="29"/>
      <c r="W26" s="29">
        <f t="shared" si="12"/>
        <v>3.5</v>
      </c>
      <c r="X26" s="30">
        <f t="shared" si="16"/>
        <v>0.525</v>
      </c>
      <c r="Y26" s="32">
        <v>4.5</v>
      </c>
      <c r="Z26" s="40"/>
      <c r="AA26" s="40"/>
      <c r="AB26" s="29">
        <f t="shared" si="3"/>
        <v>4.5</v>
      </c>
      <c r="AC26" s="29">
        <f t="shared" si="4"/>
        <v>0.45</v>
      </c>
      <c r="AD26" s="40"/>
      <c r="AE26" s="40"/>
      <c r="AF26" s="40" t="e">
        <f t="shared" si="9"/>
        <v>#DIV/0!</v>
      </c>
      <c r="AG26" s="40" t="e">
        <f t="shared" si="10"/>
        <v>#DIV/0!</v>
      </c>
      <c r="AH26" s="40"/>
      <c r="AI26" s="40"/>
      <c r="AJ26" s="40"/>
      <c r="AK26" s="40"/>
      <c r="AL26" s="29" t="e">
        <f t="shared" si="11"/>
        <v>#DIV/0!</v>
      </c>
    </row>
    <row r="27" ht="15.75" spans="1:38">
      <c r="A27" s="7" t="s">
        <v>54</v>
      </c>
      <c r="B27" s="7">
        <v>1000757535</v>
      </c>
      <c r="C27" s="8">
        <v>3.7</v>
      </c>
      <c r="D27" s="9"/>
      <c r="E27" s="10">
        <f t="shared" si="5"/>
        <v>3.7</v>
      </c>
      <c r="F27" s="10">
        <f t="shared" si="6"/>
        <v>0.37</v>
      </c>
      <c r="G27" s="9"/>
      <c r="H27" s="9"/>
      <c r="I27" s="9"/>
      <c r="J27" s="9"/>
      <c r="K27" s="9"/>
      <c r="L27" s="23"/>
      <c r="M27" s="23"/>
      <c r="N27" s="23"/>
      <c r="O27" s="24" t="e">
        <f t="shared" si="7"/>
        <v>#DIV/0!</v>
      </c>
      <c r="P27" s="25" t="e">
        <f t="shared" si="8"/>
        <v>#DIV/0!</v>
      </c>
      <c r="Q27" s="28">
        <v>4.8</v>
      </c>
      <c r="R27" s="29"/>
      <c r="S27" s="29">
        <f t="shared" si="0"/>
        <v>4.8</v>
      </c>
      <c r="T27" s="30">
        <f t="shared" si="14"/>
        <v>0.72</v>
      </c>
      <c r="U27" s="28">
        <v>3.5</v>
      </c>
      <c r="V27" s="29"/>
      <c r="W27" s="29">
        <f t="shared" si="12"/>
        <v>3.5</v>
      </c>
      <c r="X27" s="30">
        <f t="shared" si="16"/>
        <v>0.525</v>
      </c>
      <c r="Y27" s="32">
        <v>5</v>
      </c>
      <c r="Z27" s="40"/>
      <c r="AA27" s="40"/>
      <c r="AB27" s="29">
        <f t="shared" si="3"/>
        <v>5</v>
      </c>
      <c r="AC27" s="29">
        <f t="shared" si="4"/>
        <v>0.5</v>
      </c>
      <c r="AD27" s="40"/>
      <c r="AE27" s="40"/>
      <c r="AF27" s="40" t="e">
        <f t="shared" si="9"/>
        <v>#DIV/0!</v>
      </c>
      <c r="AG27" s="40" t="e">
        <f t="shared" si="10"/>
        <v>#DIV/0!</v>
      </c>
      <c r="AH27" s="40"/>
      <c r="AI27" s="40"/>
      <c r="AJ27" s="40"/>
      <c r="AK27" s="40"/>
      <c r="AL27" s="29" t="e">
        <f t="shared" si="11"/>
        <v>#DIV/0!</v>
      </c>
    </row>
    <row r="28" ht="15.75" spans="1:38">
      <c r="A28" s="7" t="s">
        <v>55</v>
      </c>
      <c r="B28" s="7">
        <v>1000635737</v>
      </c>
      <c r="C28" s="8">
        <v>3.8</v>
      </c>
      <c r="D28" s="9"/>
      <c r="E28" s="10">
        <f t="shared" si="5"/>
        <v>3.8</v>
      </c>
      <c r="F28" s="10">
        <f t="shared" si="6"/>
        <v>0.38</v>
      </c>
      <c r="G28" s="9"/>
      <c r="H28" s="9"/>
      <c r="I28" s="9"/>
      <c r="J28" s="9"/>
      <c r="K28" s="9"/>
      <c r="L28" s="23"/>
      <c r="M28" s="23"/>
      <c r="N28" s="23"/>
      <c r="O28" s="24" t="e">
        <f t="shared" si="7"/>
        <v>#DIV/0!</v>
      </c>
      <c r="P28" s="25" t="e">
        <f t="shared" si="8"/>
        <v>#DIV/0!</v>
      </c>
      <c r="Q28" s="28">
        <v>4.3</v>
      </c>
      <c r="R28" s="29"/>
      <c r="S28" s="29">
        <f t="shared" si="0"/>
        <v>4.3</v>
      </c>
      <c r="T28" s="30">
        <f t="shared" si="14"/>
        <v>0.645</v>
      </c>
      <c r="U28" s="28">
        <v>2</v>
      </c>
      <c r="V28" s="29"/>
      <c r="W28" s="29">
        <f t="shared" si="12"/>
        <v>2</v>
      </c>
      <c r="X28" s="30">
        <f t="shared" si="16"/>
        <v>0.3</v>
      </c>
      <c r="Y28" s="32">
        <v>1</v>
      </c>
      <c r="Z28" s="40"/>
      <c r="AA28" s="40"/>
      <c r="AB28" s="29">
        <f t="shared" si="3"/>
        <v>1</v>
      </c>
      <c r="AC28" s="29">
        <f t="shared" si="4"/>
        <v>0.1</v>
      </c>
      <c r="AD28" s="40"/>
      <c r="AE28" s="40"/>
      <c r="AF28" s="40" t="e">
        <f t="shared" si="9"/>
        <v>#DIV/0!</v>
      </c>
      <c r="AG28" s="40" t="e">
        <f t="shared" si="10"/>
        <v>#DIV/0!</v>
      </c>
      <c r="AH28" s="40"/>
      <c r="AI28" s="40"/>
      <c r="AJ28" s="40"/>
      <c r="AK28" s="40"/>
      <c r="AL28" s="29" t="e">
        <f t="shared" si="11"/>
        <v>#DIV/0!</v>
      </c>
    </row>
    <row r="29" ht="15.75" spans="1:38">
      <c r="A29" s="7" t="s">
        <v>56</v>
      </c>
      <c r="B29" s="7">
        <v>1000872630</v>
      </c>
      <c r="C29" s="8">
        <v>4.5</v>
      </c>
      <c r="D29" s="9"/>
      <c r="E29" s="10">
        <f t="shared" si="5"/>
        <v>4.5</v>
      </c>
      <c r="F29" s="10">
        <f t="shared" si="6"/>
        <v>0.45</v>
      </c>
      <c r="G29" s="14"/>
      <c r="H29" s="15"/>
      <c r="I29" s="9"/>
      <c r="J29" s="9"/>
      <c r="K29" s="9"/>
      <c r="L29" s="23"/>
      <c r="M29" s="23"/>
      <c r="N29" s="23"/>
      <c r="O29" s="24" t="e">
        <f t="shared" si="7"/>
        <v>#DIV/0!</v>
      </c>
      <c r="P29" s="25" t="e">
        <f t="shared" si="8"/>
        <v>#DIV/0!</v>
      </c>
      <c r="Q29" s="28">
        <v>4.3</v>
      </c>
      <c r="R29" s="29"/>
      <c r="S29" s="29">
        <f t="shared" si="0"/>
        <v>4.3</v>
      </c>
      <c r="T29" s="30">
        <f t="shared" si="14"/>
        <v>0.645</v>
      </c>
      <c r="U29" s="28">
        <v>1</v>
      </c>
      <c r="V29" s="29"/>
      <c r="W29" s="29">
        <f t="shared" si="12"/>
        <v>1</v>
      </c>
      <c r="X29" s="30">
        <f t="shared" si="16"/>
        <v>0.15</v>
      </c>
      <c r="Y29" s="32">
        <v>4</v>
      </c>
      <c r="Z29" s="40"/>
      <c r="AA29" s="40"/>
      <c r="AB29" s="29">
        <f t="shared" si="3"/>
        <v>4</v>
      </c>
      <c r="AC29" s="29">
        <f t="shared" si="4"/>
        <v>0.4</v>
      </c>
      <c r="AD29" s="40"/>
      <c r="AE29" s="40"/>
      <c r="AF29" s="40" t="e">
        <f t="shared" si="9"/>
        <v>#DIV/0!</v>
      </c>
      <c r="AG29" s="40" t="e">
        <f t="shared" si="10"/>
        <v>#DIV/0!</v>
      </c>
      <c r="AH29" s="40"/>
      <c r="AI29" s="40"/>
      <c r="AJ29" s="40"/>
      <c r="AK29" s="40"/>
      <c r="AL29" s="29" t="e">
        <f t="shared" si="11"/>
        <v>#DIV/0!</v>
      </c>
    </row>
    <row r="30" ht="15.75" spans="1:38">
      <c r="A30" s="7" t="s">
        <v>57</v>
      </c>
      <c r="B30" s="7">
        <v>1001139352</v>
      </c>
      <c r="C30" s="8">
        <v>3.66</v>
      </c>
      <c r="D30" s="9"/>
      <c r="E30" s="10">
        <f t="shared" si="5"/>
        <v>3.66</v>
      </c>
      <c r="F30" s="10">
        <f t="shared" si="6"/>
        <v>0.366</v>
      </c>
      <c r="G30" s="9"/>
      <c r="H30" s="9"/>
      <c r="I30" s="9"/>
      <c r="J30" s="9"/>
      <c r="K30" s="9"/>
      <c r="L30" s="23"/>
      <c r="M30" s="23"/>
      <c r="N30" s="23"/>
      <c r="O30" s="24" t="e">
        <f t="shared" si="7"/>
        <v>#DIV/0!</v>
      </c>
      <c r="P30" s="25" t="e">
        <f t="shared" si="8"/>
        <v>#DIV/0!</v>
      </c>
      <c r="Q30" s="28">
        <v>4.8</v>
      </c>
      <c r="R30" s="29"/>
      <c r="S30" s="29">
        <f t="shared" si="0"/>
        <v>4.8</v>
      </c>
      <c r="T30" s="30">
        <f t="shared" si="14"/>
        <v>0.72</v>
      </c>
      <c r="U30" s="28">
        <v>1</v>
      </c>
      <c r="V30" s="29"/>
      <c r="W30" s="29">
        <f t="shared" si="12"/>
        <v>1</v>
      </c>
      <c r="X30" s="30">
        <f t="shared" si="16"/>
        <v>0.15</v>
      </c>
      <c r="Y30" s="10">
        <v>5</v>
      </c>
      <c r="Z30" s="40"/>
      <c r="AA30" s="40"/>
      <c r="AB30" s="29">
        <f t="shared" si="3"/>
        <v>5</v>
      </c>
      <c r="AC30" s="29">
        <f t="shared" si="4"/>
        <v>0.5</v>
      </c>
      <c r="AD30" s="40"/>
      <c r="AE30" s="40"/>
      <c r="AF30" s="40" t="e">
        <f t="shared" si="9"/>
        <v>#DIV/0!</v>
      </c>
      <c r="AG30" s="40" t="e">
        <f t="shared" si="10"/>
        <v>#DIV/0!</v>
      </c>
      <c r="AH30" s="40"/>
      <c r="AI30" s="40"/>
      <c r="AJ30" s="40"/>
      <c r="AK30" s="40"/>
      <c r="AL30" s="29" t="e">
        <f t="shared" si="11"/>
        <v>#DIV/0!</v>
      </c>
    </row>
    <row r="31" ht="15.75" spans="1:38">
      <c r="A31" s="7" t="s">
        <v>58</v>
      </c>
      <c r="B31" s="7">
        <v>1000192308</v>
      </c>
      <c r="C31" s="8">
        <v>4</v>
      </c>
      <c r="D31" s="9"/>
      <c r="E31" s="10">
        <f t="shared" si="5"/>
        <v>4</v>
      </c>
      <c r="F31" s="10">
        <f t="shared" si="6"/>
        <v>0.4</v>
      </c>
      <c r="G31" s="9"/>
      <c r="H31" s="9"/>
      <c r="I31" s="9"/>
      <c r="J31" s="9"/>
      <c r="K31" s="9"/>
      <c r="L31" s="23"/>
      <c r="M31" s="23"/>
      <c r="N31" s="23"/>
      <c r="O31" s="24" t="e">
        <f t="shared" si="7"/>
        <v>#DIV/0!</v>
      </c>
      <c r="P31" s="25" t="e">
        <f t="shared" si="8"/>
        <v>#DIV/0!</v>
      </c>
      <c r="Q31" s="32">
        <v>4.3</v>
      </c>
      <c r="R31" s="29"/>
      <c r="S31" s="29">
        <f t="shared" si="0"/>
        <v>4.3</v>
      </c>
      <c r="T31" s="30">
        <f t="shared" si="14"/>
        <v>0.645</v>
      </c>
      <c r="U31" s="32">
        <v>2</v>
      </c>
      <c r="V31" s="29"/>
      <c r="W31" s="29">
        <f t="shared" si="12"/>
        <v>2</v>
      </c>
      <c r="X31" s="30">
        <f t="shared" si="16"/>
        <v>0.3</v>
      </c>
      <c r="Y31" s="32">
        <v>5</v>
      </c>
      <c r="Z31" s="40"/>
      <c r="AA31" s="40"/>
      <c r="AB31" s="29">
        <f t="shared" si="3"/>
        <v>5</v>
      </c>
      <c r="AC31" s="29">
        <f t="shared" si="4"/>
        <v>0.5</v>
      </c>
      <c r="AD31" s="40"/>
      <c r="AE31" s="40"/>
      <c r="AF31" s="40" t="e">
        <f t="shared" si="9"/>
        <v>#DIV/0!</v>
      </c>
      <c r="AG31" s="40" t="e">
        <f t="shared" si="10"/>
        <v>#DIV/0!</v>
      </c>
      <c r="AH31" s="40"/>
      <c r="AI31" s="40"/>
      <c r="AJ31" s="40"/>
      <c r="AK31" s="40"/>
      <c r="AL31" s="29" t="e">
        <f t="shared" si="11"/>
        <v>#DIV/0!</v>
      </c>
    </row>
    <row r="32" ht="15.75" spans="1:38">
      <c r="A32" s="7" t="s">
        <v>59</v>
      </c>
      <c r="B32" s="7">
        <v>1000539725</v>
      </c>
      <c r="C32" s="8">
        <v>3.8</v>
      </c>
      <c r="D32" s="9"/>
      <c r="E32" s="10">
        <f t="shared" si="5"/>
        <v>3.8</v>
      </c>
      <c r="F32" s="10">
        <f t="shared" si="6"/>
        <v>0.38</v>
      </c>
      <c r="G32" s="9"/>
      <c r="H32" s="9"/>
      <c r="I32" s="9"/>
      <c r="J32" s="9"/>
      <c r="K32" s="9"/>
      <c r="L32" s="23"/>
      <c r="M32" s="23"/>
      <c r="N32" s="23"/>
      <c r="O32" s="24" t="e">
        <f t="shared" si="7"/>
        <v>#DIV/0!</v>
      </c>
      <c r="P32" s="25" t="e">
        <f t="shared" si="8"/>
        <v>#DIV/0!</v>
      </c>
      <c r="Q32" s="28">
        <v>4.8</v>
      </c>
      <c r="R32" s="29"/>
      <c r="S32" s="29">
        <f t="shared" si="0"/>
        <v>4.8</v>
      </c>
      <c r="T32" s="30">
        <f t="shared" si="14"/>
        <v>0.72</v>
      </c>
      <c r="U32" s="28">
        <v>1</v>
      </c>
      <c r="V32" s="29"/>
      <c r="W32" s="29">
        <f t="shared" si="12"/>
        <v>1</v>
      </c>
      <c r="X32" s="30">
        <f t="shared" si="16"/>
        <v>0.15</v>
      </c>
      <c r="Y32" s="32">
        <v>4.5</v>
      </c>
      <c r="Z32" s="40"/>
      <c r="AA32" s="40"/>
      <c r="AB32" s="29">
        <f t="shared" si="3"/>
        <v>4.5</v>
      </c>
      <c r="AC32" s="29">
        <f t="shared" si="4"/>
        <v>0.45</v>
      </c>
      <c r="AD32" s="40"/>
      <c r="AE32" s="40"/>
      <c r="AF32" s="40" t="e">
        <f t="shared" si="9"/>
        <v>#DIV/0!</v>
      </c>
      <c r="AG32" s="40" t="e">
        <f t="shared" si="10"/>
        <v>#DIV/0!</v>
      </c>
      <c r="AH32" s="40"/>
      <c r="AI32" s="40"/>
      <c r="AJ32" s="40"/>
      <c r="AK32" s="40"/>
      <c r="AL32" s="29" t="e">
        <f t="shared" si="11"/>
        <v>#DIV/0!</v>
      </c>
    </row>
    <row r="33" ht="15.75" spans="1:38">
      <c r="A33" s="1"/>
      <c r="B33" s="1"/>
      <c r="C33" s="16"/>
      <c r="D33" s="17" t="s">
        <v>60</v>
      </c>
      <c r="E33" s="17"/>
      <c r="F33" s="17"/>
      <c r="G33" s="17"/>
      <c r="H33" s="17"/>
      <c r="I33" s="17"/>
      <c r="J33" s="17"/>
      <c r="K33" s="17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21"/>
      <c r="AI33" s="21"/>
      <c r="AJ33" s="21"/>
      <c r="AK33" s="21"/>
      <c r="AL33" s="1"/>
    </row>
    <row r="34" ht="15.75" spans="1:38">
      <c r="A34" s="1"/>
      <c r="B34" s="1"/>
      <c r="C34" s="16"/>
      <c r="D34" s="1" t="s">
        <v>15</v>
      </c>
      <c r="E34" s="18"/>
      <c r="F34" s="1"/>
      <c r="G34" s="1"/>
      <c r="H34" s="1"/>
      <c r="I34" s="1"/>
      <c r="J34" s="1"/>
      <c r="K34" s="1"/>
      <c r="L34" s="1"/>
      <c r="M34" s="1"/>
      <c r="N34" s="1"/>
      <c r="O34" s="1"/>
      <c r="P34" s="26"/>
      <c r="Q34" s="26"/>
      <c r="R34" s="26"/>
      <c r="S34" s="26"/>
      <c r="T34" s="26"/>
      <c r="U34" s="26"/>
      <c r="V34" s="18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21"/>
      <c r="AI34" s="21"/>
      <c r="AJ34" s="21"/>
      <c r="AK34" s="21"/>
      <c r="AL34" s="1"/>
    </row>
    <row r="35" ht="15.75" spans="1:38">
      <c r="A35" s="1"/>
      <c r="B35" s="1"/>
      <c r="C35" s="16"/>
      <c r="D35" s="1" t="s">
        <v>16</v>
      </c>
      <c r="E35" s="18"/>
      <c r="F35" s="1"/>
      <c r="G35" s="1"/>
      <c r="H35" s="1"/>
      <c r="I35" s="1"/>
      <c r="J35" s="1"/>
      <c r="K35" s="1"/>
      <c r="L35" s="1"/>
      <c r="M35" s="1"/>
      <c r="N35" s="1"/>
      <c r="O35" s="1"/>
      <c r="P35" s="26"/>
      <c r="Q35" s="26"/>
      <c r="R35" s="26"/>
      <c r="S35" s="26"/>
      <c r="T35" s="26"/>
      <c r="U35" s="26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21"/>
      <c r="AI35" s="21"/>
      <c r="AJ35" s="21"/>
      <c r="AK35" s="21"/>
      <c r="AL35" s="1"/>
    </row>
    <row r="36" ht="15.75" spans="1:38">
      <c r="A36" s="1"/>
      <c r="B36" s="1"/>
      <c r="C36" s="16"/>
      <c r="D36" s="1" t="s">
        <v>17</v>
      </c>
      <c r="E36" s="1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42"/>
      <c r="AH36" s="21"/>
      <c r="AI36" s="21"/>
      <c r="AJ36" s="21"/>
      <c r="AK36" s="21"/>
      <c r="AL36" s="1"/>
    </row>
    <row r="37" ht="15.75" spans="1:38">
      <c r="A37" s="1"/>
      <c r="B37" s="1"/>
      <c r="C37" s="16"/>
      <c r="D37" s="1" t="s">
        <v>18</v>
      </c>
      <c r="E37" s="1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5" t="s">
        <v>61</v>
      </c>
      <c r="R37" s="35"/>
      <c r="S37" s="35"/>
      <c r="T37" s="35"/>
      <c r="U37" s="35"/>
      <c r="V37" s="35"/>
      <c r="W37" s="1"/>
      <c r="X37" s="1"/>
      <c r="Y37" s="1"/>
      <c r="Z37" s="1"/>
      <c r="AA37" s="1"/>
      <c r="AB37" s="42"/>
      <c r="AC37" s="1"/>
      <c r="AD37" s="1"/>
      <c r="AE37" s="1"/>
      <c r="AF37" s="1"/>
      <c r="AG37" s="1"/>
      <c r="AH37" s="21"/>
      <c r="AI37" s="21"/>
      <c r="AJ37" s="21"/>
      <c r="AK37" s="21"/>
      <c r="AL37" s="1"/>
    </row>
    <row r="38" ht="15.75" spans="1:38">
      <c r="A38" s="1"/>
      <c r="B38" s="1"/>
      <c r="C38" s="1"/>
      <c r="D38" s="1" t="s">
        <v>19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27"/>
      <c r="P38" s="1"/>
      <c r="Q38" s="1" t="s">
        <v>23</v>
      </c>
      <c r="R38" s="1" t="s">
        <v>62</v>
      </c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21"/>
      <c r="AI38" s="21"/>
      <c r="AJ38" s="21"/>
      <c r="AK38" s="21"/>
      <c r="AL38" s="1"/>
    </row>
    <row r="39" ht="15.75" spans="1:38">
      <c r="A39" s="1"/>
      <c r="B39" s="1"/>
      <c r="C39" s="1"/>
      <c r="D39" s="1" t="s">
        <v>20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24</v>
      </c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21"/>
      <c r="AI39" s="21"/>
      <c r="AJ39" s="21"/>
      <c r="AK39" s="21"/>
      <c r="AL39" s="1"/>
    </row>
    <row r="40" ht="15.75" spans="1:38">
      <c r="A40" s="1"/>
      <c r="B40" s="1"/>
      <c r="C40" s="1"/>
      <c r="D40" s="1" t="s">
        <v>21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21"/>
      <c r="AI40" s="21"/>
      <c r="AJ40" s="21"/>
      <c r="AK40" s="21"/>
      <c r="AL40" s="1"/>
    </row>
    <row r="41" ht="15.75" spans="1:38">
      <c r="A41" s="1"/>
      <c r="B41" s="1"/>
      <c r="C41" s="1"/>
      <c r="D41" s="1" t="s">
        <v>22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5" t="s">
        <v>63</v>
      </c>
      <c r="R41" s="35"/>
      <c r="S41" s="35"/>
      <c r="T41" s="35"/>
      <c r="U41" s="35"/>
      <c r="V41" s="35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21"/>
      <c r="AI41" s="21"/>
      <c r="AJ41" s="21"/>
      <c r="AK41" s="21"/>
      <c r="AL41" s="1"/>
    </row>
    <row r="42" ht="15.75" spans="1:38">
      <c r="A42" s="1"/>
      <c r="B42" s="1"/>
      <c r="C42" s="1"/>
      <c r="D42" s="1"/>
      <c r="E42" s="1"/>
      <c r="F42" s="1"/>
      <c r="G42" s="20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21"/>
      <c r="AI42" s="21"/>
      <c r="AJ42" s="21"/>
      <c r="AK42" s="21"/>
      <c r="AL42" s="1"/>
    </row>
    <row r="43" ht="15.75" spans="1:38">
      <c r="A43" s="21"/>
      <c r="B43" s="21"/>
      <c r="C43" s="21"/>
      <c r="D43" s="22" t="s">
        <v>64</v>
      </c>
      <c r="E43" s="22"/>
      <c r="F43" s="22"/>
      <c r="G43" s="22"/>
      <c r="H43" s="22"/>
      <c r="I43" s="22"/>
      <c r="J43" s="22"/>
      <c r="K43" s="22"/>
      <c r="L43" s="22"/>
      <c r="M43" s="21"/>
      <c r="N43" s="21"/>
      <c r="O43" s="21"/>
      <c r="P43" s="21"/>
      <c r="Q43" s="21" t="s">
        <v>11</v>
      </c>
      <c r="R43" s="21" t="s">
        <v>65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ht="15.75" spans="1:38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 t="s">
        <v>12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ht="15.75" spans="1:38">
      <c r="A45" s="21"/>
      <c r="B45" s="21"/>
      <c r="C45" s="21"/>
      <c r="D45" s="21" t="s">
        <v>27</v>
      </c>
      <c r="E45" s="21" t="s">
        <v>66</v>
      </c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ht="15.75" spans="1:38">
      <c r="A46" s="21"/>
      <c r="B46" s="21"/>
      <c r="C46" s="21"/>
      <c r="D46" s="21" t="s">
        <v>28</v>
      </c>
      <c r="E46" s="21" t="s">
        <v>67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ht="15.75" spans="1:38">
      <c r="A47" s="21"/>
      <c r="B47" s="21"/>
      <c r="C47" s="21"/>
      <c r="D47" s="21" t="s">
        <v>29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ht="15.75" spans="1:3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ht="15.75" spans="1:38">
      <c r="A49" s="21"/>
      <c r="B49" s="21"/>
      <c r="C49" s="21"/>
      <c r="D49" s="22" t="s">
        <v>68</v>
      </c>
      <c r="E49" s="22"/>
      <c r="F49" s="22"/>
      <c r="G49" s="22"/>
      <c r="H49" s="22"/>
      <c r="I49" s="22"/>
      <c r="J49" s="22"/>
      <c r="K49" s="22"/>
      <c r="L49" s="22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ht="15.75" spans="1:38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ht="15.75" spans="1:38">
      <c r="A51" s="21"/>
      <c r="B51" s="21"/>
      <c r="C51" s="21"/>
      <c r="D51" s="21" t="s">
        <v>25</v>
      </c>
      <c r="E51" s="21" t="s">
        <v>69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ht="15.75" spans="1:38">
      <c r="A52" s="21"/>
      <c r="B52" s="21"/>
      <c r="C52" s="21"/>
      <c r="D52" s="21" t="s">
        <v>26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ht="15.75" spans="1:38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ht="15.75" spans="1:38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</sheetData>
  <sheetProtection password="E28B" sheet="1" objects="1"/>
  <mergeCells count="58">
    <mergeCell ref="C1:F1"/>
    <mergeCell ref="G1:P1"/>
    <mergeCell ref="Q1:T1"/>
    <mergeCell ref="U1:X1"/>
    <mergeCell ref="Y1:AC1"/>
    <mergeCell ref="AD1:AG1"/>
    <mergeCell ref="AH1:AK1"/>
    <mergeCell ref="C2:F2"/>
    <mergeCell ref="G2:P2"/>
    <mergeCell ref="Q2:T2"/>
    <mergeCell ref="U2:X2"/>
    <mergeCell ref="Y2:AC2"/>
    <mergeCell ref="AD2:AG2"/>
    <mergeCell ref="AH2:AK2"/>
    <mergeCell ref="D33:K33"/>
    <mergeCell ref="P34:U34"/>
    <mergeCell ref="P35:U35"/>
    <mergeCell ref="Q37:V37"/>
    <mergeCell ref="Q41:V41"/>
    <mergeCell ref="D43:L43"/>
    <mergeCell ref="D49:L49"/>
    <mergeCell ref="C3:C4"/>
    <mergeCell ref="C33:C37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1:AL4"/>
  </mergeCells>
  <conditionalFormatting sqref="AL5">
    <cfRule type="expression" dxfId="0" priority="7">
      <formula>IF((AL5&gt;=3.5),¨D.BASICO¨)</formula>
    </cfRule>
  </conditionalFormatting>
  <conditionalFormatting sqref="AL13">
    <cfRule type="expression" dxfId="1" priority="8">
      <formula>AL13&gt;=4.5</formula>
    </cfRule>
  </conditionalFormatting>
  <conditionalFormatting sqref="AL5:AL32">
    <cfRule type="cellIs" dxfId="2" priority="1" operator="between">
      <formula>1</formula>
      <formula>3.49</formula>
    </cfRule>
    <cfRule type="cellIs" dxfId="3" priority="2" operator="between">
      <formula>3.5</formula>
      <formula>3.99</formula>
    </cfRule>
    <cfRule type="cellIs" dxfId="4" priority="3" operator="between">
      <formula>4</formula>
      <formula>4.99</formula>
    </cfRule>
    <cfRule type="cellIs" dxfId="5" priority="4" operator="greaterThan">
      <formula>4.5</formula>
    </cfRule>
    <cfRule type="cellIs" dxfId="6" priority="5" operator="between">
      <formula>1</formula>
      <formula>3.49</formula>
    </cfRule>
    <cfRule type="cellIs" dxfId="5" priority="6" operator="greaterThan">
      <formula>4.5</formula>
    </cfRule>
  </conditionalFormatting>
  <pageMargins left="0.699305555555556" right="0.699305555555556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BIOLOGIA112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ASUS</cp:lastModifiedBy>
  <dcterms:created xsi:type="dcterms:W3CDTF">2018-06-22T01:05:00Z</dcterms:created>
  <dcterms:modified xsi:type="dcterms:W3CDTF">2018-07-04T12:27:45Z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3082-10.2.0.6080</vt:lpwstr>
  </property>
</Properties>
</file>